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3"/>
  </bookViews>
  <sheets>
    <sheet name="Realizacija 2020" sheetId="9" r:id="rId1"/>
    <sheet name="Realizacija 2021-" sheetId="11" r:id="rId2"/>
    <sheet name="2022" sheetId="12" r:id="rId3"/>
    <sheet name="2023" sheetId="13" r:id="rId4"/>
    <sheet name="Sheet1" sheetId="14" r:id="rId5"/>
  </sheets>
  <calcPr calcId="144525"/>
</workbook>
</file>

<file path=xl/calcChain.xml><?xml version="1.0" encoding="utf-8"?>
<calcChain xmlns="http://schemas.openxmlformats.org/spreadsheetml/2006/main">
  <c r="AE6" i="13" l="1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65" i="13" l="1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<sst xmlns="http://schemas.openxmlformats.org/spreadsheetml/2006/main" count="1455" uniqueCount="667">
  <si>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</si>
  <si>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</si>
  <si>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</si>
  <si>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</si>
  <si>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</si>
  <si>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</si>
  <si>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</si>
  <si>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</si>
  <si>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</si>
  <si>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</si>
  <si>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</si>
  <si>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</si>
  <si>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</si>
  <si>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</si>
  <si>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</si>
  <si>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</si>
  <si>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</si>
  <si>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</si>
  <si>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</si>
  <si>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</si>
  <si>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</si>
  <si>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</si>
  <si>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</si>
  <si>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</si>
  <si>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</si>
  <si>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</si>
  <si>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</si>
  <si>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</si>
  <si>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</si>
  <si>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</si>
  <si>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</si>
  <si>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</si>
  <si>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</si>
  <si>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</si>
  <si>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</si>
  <si>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</si>
  <si>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</si>
  <si>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</si>
  <si>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</si>
  <si>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</si>
  <si>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</si>
  <si>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</si>
  <si>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</si>
  <si>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</si>
  <si>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</si>
  <si>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</si>
  <si>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</si>
  <si>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</si>
  <si>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</si>
  <si>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</si>
  <si>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</si>
  <si>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</si>
  <si>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</si>
  <si>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</si>
  <si>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</si>
  <si>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</si>
  <si>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</si>
  <si>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</si>
  <si>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</si>
  <si>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</si>
  <si>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</si>
  <si>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</si>
  <si>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</si>
  <si>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</si>
  <si>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</si>
  <si>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</si>
  <si>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</si>
  <si>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</si>
  <si>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</si>
  <si>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</si>
  <si>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</si>
  <si>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</si>
  <si>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</si>
  <si>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</si>
  <si>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</si>
  <si>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</si>
  <si>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</si>
  <si>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</si>
  <si>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</si>
  <si>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</si>
  <si>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</si>
  <si>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</si>
  <si>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</si>
  <si>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</si>
  <si>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</si>
  <si>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</si>
  <si>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</si>
  <si>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</si>
  <si>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</si>
  <si>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</si>
  <si>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</si>
  <si>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</si>
  <si>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</si>
  <si>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</si>
  <si>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</si>
  <si>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</si>
  <si>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</si>
  <si>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</si>
  <si>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</si>
  <si>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</si>
  <si>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</si>
  <si>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</si>
  <si>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</si>
  <si>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</si>
  <si>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</si>
  <si>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</si>
  <si>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</si>
  <si>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</si>
  <si>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</si>
  <si>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</si>
  <si>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</si>
  <si>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</si>
  <si>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</si>
  <si>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</si>
  <si>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</si>
  <si>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</si>
  <si>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</si>
  <si>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</si>
  <si>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</si>
  <si>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</si>
  <si>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</si>
  <si>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</si>
  <si>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</si>
  <si>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</si>
  <si>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</si>
  <si>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</si>
  <si>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</si>
  <si>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</si>
  <si>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</si>
  <si>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</si>
  <si>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</si>
  <si>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</si>
  <si>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</si>
  <si>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</si>
  <si>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</si>
  <si>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</si>
  <si>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</si>
  <si>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</si>
  <si>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</si>
  <si>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</si>
  <si>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</si>
  <si>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</si>
  <si>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</si>
  <si>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</si>
  <si>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</si>
  <si>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</si>
  <si>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</si>
  <si>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</si>
  <si>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</si>
  <si>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</si>
  <si>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</si>
  <si>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</si>
  <si>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</si>
  <si>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</si>
  <si>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</si>
  <si>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</si>
  <si>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</si>
  <si>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</si>
  <si>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</si>
  <si>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</si>
  <si>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</si>
  <si>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</si>
  <si>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</si>
  <si>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</si>
  <si>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</si>
  <si>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</si>
  <si>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</si>
  <si>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</si>
  <si>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</si>
  <si>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</si>
  <si>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</si>
  <si>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</si>
  <si>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</si>
  <si>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</si>
  <si>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</si>
  <si>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</si>
  <si>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</si>
  <si>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</si>
  <si>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</si>
  <si>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</si>
  <si>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</si>
  <si>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</si>
  <si>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</si>
  <si>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</si>
  <si>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</si>
  <si>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</si>
  <si>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</si>
  <si>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</si>
  <si>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</si>
  <si>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</si>
  <si>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</si>
  <si>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</si>
  <si>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</si>
  <si>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</si>
  <si>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</si>
  <si>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</si>
  <si>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</si>
  <si>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</si>
  <si>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</si>
  <si>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</si>
  <si>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</si>
  <si>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</si>
  <si>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</si>
  <si>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</si>
  <si>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</si>
  <si>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</si>
  <si>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</si>
  <si>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</si>
  <si>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</si>
  <si>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</si>
  <si>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</si>
  <si>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</si>
  <si>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</si>
  <si>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</si>
  <si>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</si>
  <si>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</si>
  <si>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</si>
  <si>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</si>
  <si>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</si>
  <si>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</si>
  <si>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</si>
  <si>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</si>
  <si>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</si>
  <si>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</si>
  <si>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</si>
  <si>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</si>
  <si>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</si>
  <si>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</si>
  <si>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</si>
  <si>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</si>
  <si>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</si>
  <si>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</si>
  <si>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</si>
  <si>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</si>
  <si>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</si>
  <si>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</si>
  <si>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</si>
  <si>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</si>
  <si>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</si>
  <si>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</si>
  <si>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</si>
  <si>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</si>
  <si>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</si>
  <si>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</si>
  <si>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</si>
  <si>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</si>
  <si>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</si>
  <si>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</si>
  <si>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</si>
  <si>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</si>
  <si>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</si>
  <si>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</si>
  <si>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</si>
  <si>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</si>
  <si>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</si>
  <si>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</si>
  <si>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</si>
  <si>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</si>
  <si>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</si>
  <si>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</si>
  <si>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</si>
  <si>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</si>
  <si>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</si>
  <si>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</si>
  <si>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</si>
  <si>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</si>
  <si>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</si>
  <si>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</si>
  <si>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</si>
  <si>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</si>
  <si>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</si>
  <si>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</si>
  <si>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</si>
  <si>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</si>
  <si>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</si>
  <si>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</si>
  <si>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</si>
  <si>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</si>
  <si>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</si>
  <si>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</si>
  <si>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</si>
  <si>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</si>
  <si>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</si>
  <si>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</si>
  <si>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</si>
  <si>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</si>
  <si>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</si>
  <si>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</si>
  <si>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</si>
  <si>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</si>
  <si>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</si>
  <si>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</si>
  <si>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</si>
  <si>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</si>
  <si>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</si>
  <si>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</si>
  <si>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</si>
  <si>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</si>
  <si>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</si>
  <si>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</si>
  <si>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</si>
  <si>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</si>
  <si>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</si>
  <si>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</si>
  <si>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</si>
  <si>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</si>
  <si>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</si>
  <si>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</si>
  <si>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</si>
  <si>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</si>
  <si>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</si>
  <si>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</si>
  <si>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</si>
  <si>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</si>
  <si>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</si>
  <si>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</si>
  <si>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</si>
  <si>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</si>
  <si>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</si>
  <si>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</si>
  <si>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</si>
  <si>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</si>
  <si>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</si>
  <si>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</si>
  <si>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</si>
  <si>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</si>
  <si>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</si>
  <si>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</si>
  <si>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</si>
  <si>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</si>
  <si>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</si>
  <si>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</si>
  <si>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</si>
  <si>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</si>
  <si>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</si>
  <si>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</si>
  <si>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</si>
  <si>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</si>
  <si>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</si>
  <si>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</si>
  <si>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</si>
  <si>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</si>
  <si>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</si>
  <si>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</si>
  <si>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</si>
  <si>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</si>
  <si>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</si>
  <si>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</si>
  <si>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</si>
  <si>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</si>
  <si>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</si>
  <si>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</si>
  <si>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</si>
  <si>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</si>
  <si>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</si>
  <si>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</si>
  <si>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</si>
  <si>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</si>
  <si>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</si>
  <si>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</si>
  <si>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</si>
  <si>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</si>
  <si>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</si>
  <si>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</si>
  <si>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</si>
  <si>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</si>
  <si>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</si>
  <si>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</si>
  <si>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</si>
  <si>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</si>
  <si>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</si>
  <si>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</si>
  <si>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</si>
  <si>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</si>
  <si>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</si>
  <si>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</si>
  <si>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</si>
  <si>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</si>
  <si>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</si>
  <si>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</si>
  <si>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</si>
  <si>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</si>
  <si>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</si>
  <si>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</si>
  <si>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</si>
  <si>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</si>
  <si>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</si>
  <si>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</si>
  <si>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</si>
  <si>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</si>
  <si>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</si>
  <si>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</si>
  <si>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</si>
  <si>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</si>
  <si>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</si>
  <si>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</si>
  <si>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</si>
  <si>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</si>
  <si>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</si>
  <si>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</si>
  <si>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</si>
  <si>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</si>
  <si>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</si>
  <si>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</si>
  <si>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</si>
  <si>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</si>
  <si>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</si>
  <si>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</si>
  <si>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</si>
  <si>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</si>
  <si>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</si>
  <si>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</si>
  <si>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</si>
  <si>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</si>
  <si>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</si>
  <si>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</si>
  <si>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</si>
  <si>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</si>
  <si>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</si>
  <si>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</si>
  <si>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</si>
  <si>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</si>
  <si>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</si>
  <si>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</si>
  <si>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</si>
  <si>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</si>
  <si>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</si>
  <si>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</si>
  <si>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</si>
  <si>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</si>
  <si>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</si>
  <si>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</si>
  <si>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</si>
  <si>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</si>
  <si>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</si>
  <si>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</si>
  <si>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</si>
  <si>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</si>
  <si>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</si>
  <si>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</si>
  <si>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</si>
  <si>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</si>
  <si>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</si>
  <si>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</si>
  <si>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</si>
  <si>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</si>
  <si>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</si>
  <si>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</si>
  <si>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</si>
  <si>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</si>
  <si>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</si>
  <si>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</si>
  <si>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</si>
  <si>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</si>
  <si>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</si>
  <si>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</si>
  <si>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</si>
  <si>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</si>
  <si>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</si>
  <si>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</si>
  <si>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</si>
  <si>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</si>
  <si>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</si>
  <si>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</si>
  <si>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</si>
  <si>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</si>
  <si>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</si>
  <si>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</si>
  <si>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</si>
  <si>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</si>
  <si>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</si>
  <si>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</si>
  <si>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</si>
  <si>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</si>
  <si>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</si>
  <si>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</si>
  <si>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</si>
  <si>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</si>
  <si>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</si>
  <si>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</si>
  <si>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</si>
  <si>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</si>
  <si>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</si>
  <si>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</si>
  <si>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</si>
  <si>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</si>
  <si>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</si>
  <si>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</si>
  <si>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</si>
  <si>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</si>
  <si>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</si>
  <si>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</si>
  <si>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</si>
  <si>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</si>
  <si>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</si>
  <si>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</si>
  <si>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</si>
  <si>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</si>
  <si>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</si>
  <si>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</si>
  <si>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</si>
  <si>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</si>
  <si>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</si>
  <si>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</si>
  <si>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</si>
  <si>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</si>
  <si>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</si>
  <si>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</si>
  <si>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</si>
  <si>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</si>
  <si>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</si>
  <si>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</si>
  <si>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</si>
  <si>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</si>
  <si>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</si>
  <si>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</si>
  <si>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</si>
  <si>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</si>
  <si>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</si>
  <si>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</si>
  <si>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</si>
  <si>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</si>
  <si>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</si>
  <si>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</si>
  <si>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</si>
  <si>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</si>
  <si>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</si>
  <si>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</si>
  <si>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</si>
  <si>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</si>
  <si>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</si>
  <si>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</si>
  <si>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</si>
  <si>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</si>
  <si>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</si>
  <si>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</si>
  <si>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</si>
  <si>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</si>
  <si>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</si>
  <si>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</si>
  <si>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</si>
  <si>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</si>
  <si>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</si>
  <si>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</si>
  <si>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</si>
  <si>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</si>
  <si>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</si>
  <si>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</si>
  <si>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</si>
  <si>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</si>
  <si>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</si>
  <si>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</si>
  <si>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</si>
  <si>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</si>
  <si>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</si>
  <si>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</si>
  <si>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</si>
  <si>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</si>
  <si>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</si>
  <si>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</si>
  <si>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</si>
  <si>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</si>
  <si>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</si>
  <si>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</si>
  <si>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</si>
  <si>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</si>
  <si>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</si>
  <si>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</si>
  <si>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</si>
  <si>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</si>
  <si>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</si>
  <si>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</si>
  <si>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</si>
  <si>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</si>
  <si>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</si>
  <si>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</si>
  <si>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</si>
  <si>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</si>
  <si>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</si>
  <si>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</si>
  <si>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</si>
  <si>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</si>
  <si>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</si>
  <si>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</si>
  <si>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</si>
  <si>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</si>
  <si>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</si>
  <si>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</si>
  <si>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</si>
  <si>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</si>
  <si>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</si>
  <si>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</si>
  <si>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</si>
  <si>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</si>
  <si>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</si>
  <si>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</si>
  <si>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</si>
  <si>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</si>
  <si>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</si>
  <si>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</si>
  <si>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</si>
  <si>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</si>
  <si>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</si>
  <si>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</si>
  <si>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</si>
  <si>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</si>
  <si>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</si>
  <si>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</si>
  <si>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</si>
  <si>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</si>
  <si>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</si>
  <si>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</si>
  <si>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</si>
  <si>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</si>
  <si>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</si>
  <si>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</si>
  <si>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</si>
  <si>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</si>
  <si>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</si>
  <si>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</si>
  <si>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</si>
  <si>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</si>
  <si>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</si>
  <si>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</si>
  <si>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</si>
  <si>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</si>
  <si>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</si>
  <si>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</si>
  <si>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</si>
  <si>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</si>
  <si>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</si>
  <si>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</si>
  <si>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</si>
  <si>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</si>
  <si>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</si>
  <si>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</si>
  <si>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</si>
  <si>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</si>
  <si>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</si>
  <si>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</si>
  <si>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</si>
  <si>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</si>
  <si>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</si>
  <si>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</si>
  <si>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</si>
  <si>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</si>
  <si>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</si>
  <si>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</si>
  <si>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</si>
  <si>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</si>
  <si>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</si>
  <si>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</si>
  <si>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</si>
  <si>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</si>
  <si>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</si>
  <si>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</si>
  <si>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</si>
  <si>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</si>
  <si>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</si>
  <si>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</si>
  <si>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</si>
  <si>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</si>
  <si>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</si>
  <si>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</si>
  <si>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</si>
  <si>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</si>
  <si>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UKUPNO:sa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</si>
</sst>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4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45019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12" t="s">
        <v>0</v>
      </c>
      <c r="B2" s="188" t="s">
        <v>1</v>
      </c>
      <c r="C2" s="189"/>
      <c r="D2" s="190"/>
      <c r="E2" s="213" t="s">
        <v>2</v>
      </c>
      <c r="F2" s="187" t="s">
        <v>3</v>
      </c>
      <c r="G2" s="214" t="s">
        <v>179</v>
      </c>
      <c r="H2" s="196" t="s">
        <v>29</v>
      </c>
      <c r="I2" s="215" t="s">
        <v>4</v>
      </c>
      <c r="J2" s="215" t="s">
        <v>5</v>
      </c>
      <c r="K2" s="215" t="s">
        <v>185</v>
      </c>
      <c r="L2" s="187" t="s">
        <v>22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 t="s">
        <v>21</v>
      </c>
      <c r="Y2" s="203" t="s">
        <v>181</v>
      </c>
      <c r="Z2" s="206" t="s">
        <v>182</v>
      </c>
      <c r="AA2" s="196" t="s">
        <v>183</v>
      </c>
      <c r="AB2" s="209" t="s">
        <v>186</v>
      </c>
      <c r="AC2" s="199" t="s">
        <v>6</v>
      </c>
      <c r="AD2" s="203" t="s">
        <v>184</v>
      </c>
      <c r="AE2" s="200" t="s">
        <v>23</v>
      </c>
      <c r="AF2" s="200"/>
    </row>
    <row r="3" spans="1:152" s="2" customFormat="1" ht="28.15" customHeight="1" x14ac:dyDescent="0.25">
      <c r="A3" s="212"/>
      <c r="B3" s="191"/>
      <c r="C3" s="192"/>
      <c r="D3" s="193"/>
      <c r="E3" s="213"/>
      <c r="F3" s="187"/>
      <c r="G3" s="214"/>
      <c r="H3" s="197"/>
      <c r="I3" s="215"/>
      <c r="J3" s="215"/>
      <c r="K3" s="21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87"/>
      <c r="Y3" s="204"/>
      <c r="Z3" s="207"/>
      <c r="AA3" s="197"/>
      <c r="AB3" s="210"/>
      <c r="AC3" s="199"/>
      <c r="AD3" s="204"/>
      <c r="AE3" s="200"/>
      <c r="AF3" s="200"/>
    </row>
    <row r="4" spans="1:152" s="2" customFormat="1" ht="28.15" customHeight="1" x14ac:dyDescent="0.25">
      <c r="A4" s="212"/>
      <c r="B4" s="194" t="s">
        <v>180</v>
      </c>
      <c r="C4" s="194" t="s">
        <v>24</v>
      </c>
      <c r="D4" s="194" t="s">
        <v>25</v>
      </c>
      <c r="E4" s="213"/>
      <c r="F4" s="187"/>
      <c r="G4" s="214"/>
      <c r="H4" s="197"/>
      <c r="I4" s="215"/>
      <c r="J4" s="215"/>
      <c r="K4" s="215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87"/>
      <c r="Y4" s="204"/>
      <c r="Z4" s="207"/>
      <c r="AA4" s="197"/>
      <c r="AB4" s="210"/>
      <c r="AC4" s="199"/>
      <c r="AD4" s="204"/>
      <c r="AE4" s="200"/>
      <c r="AF4" s="200"/>
    </row>
    <row r="5" spans="1:152" s="2" customFormat="1" ht="36" customHeight="1" x14ac:dyDescent="0.25">
      <c r="A5" s="212"/>
      <c r="B5" s="195"/>
      <c r="C5" s="195"/>
      <c r="D5" s="195"/>
      <c r="E5" s="213"/>
      <c r="F5" s="187"/>
      <c r="G5" s="214"/>
      <c r="H5" s="198"/>
      <c r="I5" s="215"/>
      <c r="J5" s="215"/>
      <c r="K5" s="21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87"/>
      <c r="Y5" s="205"/>
      <c r="Z5" s="208"/>
      <c r="AA5" s="198"/>
      <c r="AB5" s="211"/>
      <c r="AC5" s="199"/>
      <c r="AD5" s="205"/>
      <c r="AE5" s="200"/>
      <c r="AF5" s="200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16" t="str">
        <f>IF(AC6=0,"ugovor realizovan","ugovor u realizaciji")</f>
        <v>ugovor realizovan</v>
      </c>
      <c r="AF6" s="217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16" t="str">
        <f t="shared" ref="AE7:AE39" si="1">IF(AC7=0,"ugovor realizovan","ugovor u realizaciji")</f>
        <v>ugovor realizovan</v>
      </c>
      <c r="AF7" s="21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16" t="str">
        <f t="shared" si="1"/>
        <v>ugovor u realizaciji</v>
      </c>
      <c r="AF8" s="217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16" t="str">
        <f t="shared" si="1"/>
        <v>ugovor u realizaciji</v>
      </c>
      <c r="AF9" s="217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16" t="str">
        <f t="shared" si="1"/>
        <v>ugovor realizovan</v>
      </c>
      <c r="AF10" s="217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16" t="str">
        <f t="shared" si="1"/>
        <v>ugovor u realizaciji</v>
      </c>
      <c r="AF11" s="217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16" t="str">
        <f t="shared" si="1"/>
        <v>ugovor realizovan</v>
      </c>
      <c r="AF12" s="217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16" t="str">
        <f t="shared" si="1"/>
        <v>ugovor realizovan</v>
      </c>
      <c r="AF13" s="217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16" t="str">
        <f t="shared" si="1"/>
        <v>ugovor realizovan</v>
      </c>
      <c r="AF14" s="217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16" t="str">
        <f t="shared" si="1"/>
        <v>ugovor realizovan</v>
      </c>
      <c r="AF15" s="217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16" t="str">
        <f t="shared" si="1"/>
        <v>ugovor u realizaciji</v>
      </c>
      <c r="AF16" s="217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16" t="str">
        <f t="shared" si="1"/>
        <v>ugovor u realizaciji</v>
      </c>
      <c r="AF17" s="217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16" t="str">
        <f t="shared" si="1"/>
        <v>ugovor u realizaciji</v>
      </c>
      <c r="AF18" s="217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16" t="str">
        <f t="shared" si="1"/>
        <v>ugovor u realizaciji</v>
      </c>
      <c r="AF19" s="217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16" t="str">
        <f t="shared" si="1"/>
        <v>ugovor u realizaciji</v>
      </c>
      <c r="AF20" s="217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16" t="str">
        <f t="shared" si="1"/>
        <v>ugovor u realizaciji</v>
      </c>
      <c r="AF21" s="217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16" t="str">
        <f t="shared" si="1"/>
        <v>ugovor u realizaciji</v>
      </c>
      <c r="AF22" s="217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16" t="str">
        <f t="shared" si="1"/>
        <v>ugovor u realizaciji</v>
      </c>
      <c r="AF23" s="217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16" t="str">
        <f t="shared" si="1"/>
        <v>ugovor u realizaciji</v>
      </c>
      <c r="AF24" s="217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16" t="str">
        <f t="shared" si="1"/>
        <v>ugovor u realizaciji</v>
      </c>
      <c r="AF25" s="217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16" t="str">
        <f t="shared" si="1"/>
        <v>ugovor u realizaciji</v>
      </c>
      <c r="AF26" s="217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16" t="str">
        <f t="shared" si="1"/>
        <v>ugovor u realizaciji</v>
      </c>
      <c r="AF27" s="217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16" t="str">
        <f t="shared" si="1"/>
        <v>ugovor realizovan</v>
      </c>
      <c r="AF28" s="217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16" t="str">
        <f t="shared" si="1"/>
        <v>ugovor u realizaciji</v>
      </c>
      <c r="AF29" s="217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16" t="str">
        <f t="shared" si="1"/>
        <v>ugovor u realizaciji</v>
      </c>
      <c r="AF30" s="217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16" t="str">
        <f t="shared" si="1"/>
        <v>ugovor u realizaciji</v>
      </c>
      <c r="AF31" s="217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16" t="str">
        <f t="shared" si="1"/>
        <v>ugovor u realizaciji</v>
      </c>
      <c r="AF32" s="217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16" t="str">
        <f t="shared" si="1"/>
        <v>ugovor u realizaciji</v>
      </c>
      <c r="AF33" s="217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16" t="str">
        <f t="shared" si="1"/>
        <v>ugovor u realizaciji</v>
      </c>
      <c r="AF34" s="217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16" t="str">
        <f t="shared" si="1"/>
        <v>ugovor u realizaciji</v>
      </c>
      <c r="AF35" s="217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16" t="str">
        <f t="shared" si="1"/>
        <v>ugovor u realizaciji</v>
      </c>
      <c r="AF36" s="217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16" t="str">
        <f t="shared" si="1"/>
        <v>ugovor u realizaciji</v>
      </c>
      <c r="AF37" s="217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16" t="str">
        <f t="shared" si="1"/>
        <v>ugovor realizovan</v>
      </c>
      <c r="AF38" s="217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16" t="str">
        <f t="shared" si="1"/>
        <v>ugovor realizovan</v>
      </c>
      <c r="AF39" s="217"/>
    </row>
    <row r="40" spans="1:32" s="9" customFormat="1" ht="39.75" customHeight="1" x14ac:dyDescent="0.2">
      <c r="A40" s="201"/>
      <c r="B40" s="202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16"/>
      <c r="AF40" s="217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6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E18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45019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19" t="s">
        <v>0</v>
      </c>
      <c r="B2" s="188" t="s">
        <v>1</v>
      </c>
      <c r="C2" s="189"/>
      <c r="D2" s="190"/>
      <c r="E2" s="213" t="s">
        <v>2</v>
      </c>
      <c r="F2" s="187" t="s">
        <v>3</v>
      </c>
      <c r="G2" s="214" t="s">
        <v>179</v>
      </c>
      <c r="H2" s="196" t="s">
        <v>29</v>
      </c>
      <c r="I2" s="215" t="s">
        <v>4</v>
      </c>
      <c r="J2" s="215" t="s">
        <v>5</v>
      </c>
      <c r="K2" s="215" t="s">
        <v>185</v>
      </c>
      <c r="L2" s="187" t="s">
        <v>286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 t="s">
        <v>21</v>
      </c>
      <c r="Y2" s="203" t="s">
        <v>181</v>
      </c>
      <c r="Z2" s="206" t="s">
        <v>182</v>
      </c>
      <c r="AA2" s="196" t="s">
        <v>183</v>
      </c>
      <c r="AB2" s="209" t="s">
        <v>186</v>
      </c>
      <c r="AC2" s="199" t="s">
        <v>6</v>
      </c>
      <c r="AD2" s="203" t="s">
        <v>184</v>
      </c>
      <c r="AE2" s="218" t="s">
        <v>23</v>
      </c>
      <c r="AF2" s="218"/>
    </row>
    <row r="3" spans="1:47" s="2" customFormat="1" ht="28.15" customHeight="1" x14ac:dyDescent="0.25">
      <c r="A3" s="219"/>
      <c r="B3" s="191"/>
      <c r="C3" s="192"/>
      <c r="D3" s="193"/>
      <c r="E3" s="213"/>
      <c r="F3" s="187"/>
      <c r="G3" s="214"/>
      <c r="H3" s="197"/>
      <c r="I3" s="215"/>
      <c r="J3" s="215"/>
      <c r="K3" s="21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87"/>
      <c r="Y3" s="204"/>
      <c r="Z3" s="207"/>
      <c r="AA3" s="197"/>
      <c r="AB3" s="210"/>
      <c r="AC3" s="199"/>
      <c r="AD3" s="204"/>
      <c r="AE3" s="218"/>
      <c r="AF3" s="218"/>
    </row>
    <row r="4" spans="1:47" s="2" customFormat="1" ht="28.15" customHeight="1" x14ac:dyDescent="0.25">
      <c r="A4" s="219"/>
      <c r="B4" s="194" t="s">
        <v>180</v>
      </c>
      <c r="C4" s="194" t="s">
        <v>24</v>
      </c>
      <c r="D4" s="194" t="s">
        <v>25</v>
      </c>
      <c r="E4" s="213"/>
      <c r="F4" s="187"/>
      <c r="G4" s="214"/>
      <c r="H4" s="197"/>
      <c r="I4" s="215"/>
      <c r="J4" s="215"/>
      <c r="K4" s="215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87"/>
      <c r="Y4" s="204"/>
      <c r="Z4" s="207"/>
      <c r="AA4" s="197"/>
      <c r="AB4" s="210"/>
      <c r="AC4" s="199"/>
      <c r="AD4" s="204"/>
      <c r="AE4" s="218"/>
      <c r="AF4" s="218"/>
    </row>
    <row r="5" spans="1:47" s="2" customFormat="1" ht="39" customHeight="1" x14ac:dyDescent="0.25">
      <c r="A5" s="219"/>
      <c r="B5" s="195"/>
      <c r="C5" s="195"/>
      <c r="D5" s="195"/>
      <c r="E5" s="213"/>
      <c r="F5" s="187"/>
      <c r="G5" s="214"/>
      <c r="H5" s="198"/>
      <c r="I5" s="215"/>
      <c r="J5" s="215"/>
      <c r="K5" s="21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87"/>
      <c r="Y5" s="205"/>
      <c r="Z5" s="208"/>
      <c r="AA5" s="198"/>
      <c r="AB5" s="211"/>
      <c r="AC5" s="199"/>
      <c r="AD5" s="205"/>
      <c r="AE5" s="218"/>
      <c r="AF5" s="218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16" t="str">
        <f>IF(AC6=0,"ugovor realizovan","ugovor u realizaciji")</f>
        <v>ugovor realizovan</v>
      </c>
      <c r="AF6" s="217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16" t="str">
        <f t="shared" ref="AE7:AE22" si="1">IF(AC7=0,"ugovor realizovan","ugovor u realizaciji")</f>
        <v>ugovor realizovan</v>
      </c>
      <c r="AF7" s="21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16" t="str">
        <f t="shared" si="1"/>
        <v>ugovor u realizaciji</v>
      </c>
      <c r="AF8" s="217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16" t="str">
        <f>IF(AC9=0,"ugovor AH10realizovan","ugovor u realizaciji")</f>
        <v>ugovor u realizaciji</v>
      </c>
      <c r="AF9" s="217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16" t="str">
        <f t="shared" si="1"/>
        <v>ugovor u realizaciji</v>
      </c>
      <c r="AF10" s="217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16" t="str">
        <f t="shared" si="1"/>
        <v>ugovor u realizaciji</v>
      </c>
      <c r="AF11" s="217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16" t="str">
        <f t="shared" si="1"/>
        <v>ugovor u realizaciji</v>
      </c>
      <c r="AF12" s="217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16" t="str">
        <f t="shared" si="1"/>
        <v>ugovor realizovan</v>
      </c>
      <c r="AF13" s="217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16" t="str">
        <f t="shared" si="1"/>
        <v>ugovor realizovan</v>
      </c>
      <c r="AF14" s="217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16" t="str">
        <f t="shared" si="1"/>
        <v>ugovor realizovan</v>
      </c>
      <c r="AF15" s="217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16" t="str">
        <f>IF(AC16=0,"ugovor realizovan","ugovor u realizaciji")</f>
        <v>ugovor u realizaciji</v>
      </c>
      <c r="AF16" s="217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16" t="str">
        <f t="shared" si="1"/>
        <v>ugovor u realizaciji</v>
      </c>
      <c r="AF17" s="217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16" t="str">
        <f t="shared" si="1"/>
        <v>ugovor u realizaciji</v>
      </c>
      <c r="AF18" s="217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16" t="str">
        <f t="shared" si="1"/>
        <v>ugovor u realizaciji</v>
      </c>
      <c r="AF19" s="217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16" t="str">
        <f t="shared" si="1"/>
        <v>ugovor realizovan</v>
      </c>
      <c r="AF20" s="217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16" t="str">
        <f t="shared" si="1"/>
        <v>ugovor u realizaciji</v>
      </c>
      <c r="AF21" s="217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16" t="str">
        <f t="shared" si="1"/>
        <v>ugovor realizovan</v>
      </c>
      <c r="AF22" s="217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20" t="s">
        <v>292</v>
      </c>
      <c r="AF23" s="221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16"/>
      <c r="AF34" s="217"/>
    </row>
    <row r="35" spans="1:48" s="9" customFormat="1" ht="39.75" customHeight="1" x14ac:dyDescent="0.25">
      <c r="A35" s="201"/>
      <c r="B35" s="202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16"/>
      <c r="AF35" s="217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35">
    <cfRule type="cellIs" dxfId="5" priority="66" operator="equal">
      <formula>"UGOVOR IZVRŠEN"</formula>
    </cfRule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E34">
    <cfRule type="cellIs" dxfId="4" priority="137" operator="equal">
      <formula>"UGOVOR IZVRŠEN"</formula>
    </cfRule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G37" zoomScale="60" zoomScaleNormal="60" workbookViewId="0">
      <selection activeCell="AD37" sqref="AD37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45019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19" t="s">
        <v>0</v>
      </c>
      <c r="B2" s="188" t="s">
        <v>1</v>
      </c>
      <c r="C2" s="189"/>
      <c r="D2" s="190"/>
      <c r="E2" s="213" t="s">
        <v>424</v>
      </c>
      <c r="F2" s="187" t="s">
        <v>3</v>
      </c>
      <c r="G2" s="214" t="s">
        <v>179</v>
      </c>
      <c r="H2" s="196" t="s">
        <v>29</v>
      </c>
      <c r="I2" s="215" t="s">
        <v>425</v>
      </c>
      <c r="J2" s="215" t="s">
        <v>426</v>
      </c>
      <c r="K2" s="215" t="s">
        <v>185</v>
      </c>
      <c r="L2" s="187" t="s">
        <v>284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18" t="s">
        <v>419</v>
      </c>
      <c r="Y2" s="203" t="s">
        <v>181</v>
      </c>
      <c r="Z2" s="206" t="s">
        <v>182</v>
      </c>
      <c r="AA2" s="196" t="s">
        <v>183</v>
      </c>
      <c r="AB2" s="209" t="s">
        <v>186</v>
      </c>
      <c r="AC2" s="199" t="s">
        <v>6</v>
      </c>
      <c r="AD2" s="203" t="s">
        <v>184</v>
      </c>
      <c r="AE2" s="218" t="s">
        <v>23</v>
      </c>
      <c r="AF2" s="218"/>
    </row>
    <row r="3" spans="1:47" s="2" customFormat="1" ht="28.15" customHeight="1" x14ac:dyDescent="0.25">
      <c r="A3" s="219"/>
      <c r="B3" s="191"/>
      <c r="C3" s="192"/>
      <c r="D3" s="193"/>
      <c r="E3" s="213"/>
      <c r="F3" s="187"/>
      <c r="G3" s="214"/>
      <c r="H3" s="197"/>
      <c r="I3" s="215"/>
      <c r="J3" s="215"/>
      <c r="K3" s="21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8"/>
      <c r="Y3" s="204"/>
      <c r="Z3" s="207"/>
      <c r="AA3" s="197"/>
      <c r="AB3" s="210"/>
      <c r="AC3" s="199"/>
      <c r="AD3" s="204"/>
      <c r="AE3" s="218"/>
      <c r="AF3" s="218"/>
    </row>
    <row r="4" spans="1:47" s="2" customFormat="1" ht="28.15" customHeight="1" x14ac:dyDescent="0.25">
      <c r="A4" s="219"/>
      <c r="B4" s="228" t="s">
        <v>180</v>
      </c>
      <c r="C4" s="194" t="s">
        <v>24</v>
      </c>
      <c r="D4" s="194" t="s">
        <v>25</v>
      </c>
      <c r="E4" s="213"/>
      <c r="F4" s="187"/>
      <c r="G4" s="214"/>
      <c r="H4" s="197"/>
      <c r="I4" s="215"/>
      <c r="J4" s="215"/>
      <c r="K4" s="215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8"/>
      <c r="Y4" s="204"/>
      <c r="Z4" s="207"/>
      <c r="AA4" s="197"/>
      <c r="AB4" s="210"/>
      <c r="AC4" s="199"/>
      <c r="AD4" s="204"/>
      <c r="AE4" s="218"/>
      <c r="AF4" s="218"/>
    </row>
    <row r="5" spans="1:47" s="2" customFormat="1" ht="39" customHeight="1" x14ac:dyDescent="0.25">
      <c r="A5" s="219"/>
      <c r="B5" s="229"/>
      <c r="C5" s="195"/>
      <c r="D5" s="195"/>
      <c r="E5" s="213"/>
      <c r="F5" s="187"/>
      <c r="G5" s="214"/>
      <c r="H5" s="198"/>
      <c r="I5" s="215"/>
      <c r="J5" s="215"/>
      <c r="K5" s="21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8"/>
      <c r="Y5" s="205"/>
      <c r="Z5" s="208"/>
      <c r="AA5" s="198"/>
      <c r="AB5" s="211"/>
      <c r="AC5" s="199"/>
      <c r="AD5" s="205"/>
      <c r="AE5" s="218"/>
      <c r="AF5" s="218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22" t="s">
        <v>350</v>
      </c>
      <c r="AF6" s="223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16" t="str">
        <f t="shared" ref="AE7:AE19" si="0">IF(AC7=0,"ugovor realizovan","ugovor u realizaciji")</f>
        <v>ugovor realizovan</v>
      </c>
      <c r="AF7" s="21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22" t="s">
        <v>412</v>
      </c>
      <c r="AF8" s="223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16" t="s">
        <v>413</v>
      </c>
      <c r="AF9" s="217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22" t="s">
        <v>475</v>
      </c>
      <c r="AF10" s="223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24" t="s">
        <v>350</v>
      </c>
      <c r="AF11" s="225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26" t="s">
        <v>508</v>
      </c>
      <c r="AF12" s="227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24" t="str">
        <f t="shared" si="0"/>
        <v>ugovor u realizaciji</v>
      </c>
      <c r="AF13" s="225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22" t="s">
        <v>437</v>
      </c>
      <c r="AF14" s="223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24" t="str">
        <f t="shared" si="0"/>
        <v>ugovor u realizaciji</v>
      </c>
      <c r="AF15" s="225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22" t="str">
        <f>IF(AC16=0,"ugovor realizovan","ugovor u realizaciji")</f>
        <v>ugovor realizovan</v>
      </c>
      <c r="AF16" s="223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24" t="str">
        <f>IF(AC17=0,"ugovor realizovan","ugovor u realizaciji")</f>
        <v>ugovor u realizaciji</v>
      </c>
      <c r="AF17" s="225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22" t="str">
        <f t="shared" si="0"/>
        <v>ugovor u realizaciji</v>
      </c>
      <c r="AF18" s="223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16" t="str">
        <f t="shared" si="0"/>
        <v>ugovor realizovan</v>
      </c>
      <c r="AF19" s="217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22" t="s">
        <v>350</v>
      </c>
      <c r="AF20" s="223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16" t="s">
        <v>590</v>
      </c>
      <c r="AF21" s="217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22" t="str">
        <f>IF(AC22=0,"ugovor realizovan","ugovor u realizaciji")</f>
        <v>ugovor u realizaciji</v>
      </c>
      <c r="AF22" s="223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16" t="str">
        <f>IF(AC23=0,"ugovor realizovan","ugovor u realizaciji")</f>
        <v>ugovor u realizaciji</v>
      </c>
      <c r="AF23" s="217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22" t="s">
        <v>292</v>
      </c>
      <c r="AF24" s="22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22" t="s">
        <v>292</v>
      </c>
      <c r="AF26" s="223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16" t="s">
        <v>292</v>
      </c>
      <c r="AF31" s="217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1" t="s">
        <v>582</v>
      </c>
      <c r="B65" s="202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16"/>
      <c r="AF65" s="217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3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2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6"/>
  <sheetViews>
    <sheetView tabSelected="1" topLeftCell="A30" zoomScale="60" zoomScaleNormal="60" workbookViewId="0">
      <selection activeCell="E82" sqref="E82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45019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19" t="s">
        <v>0</v>
      </c>
      <c r="B2" s="188" t="s">
        <v>1</v>
      </c>
      <c r="C2" s="189"/>
      <c r="D2" s="190"/>
      <c r="E2" s="213" t="s">
        <v>424</v>
      </c>
      <c r="F2" s="187" t="s">
        <v>3</v>
      </c>
      <c r="G2" s="214" t="s">
        <v>179</v>
      </c>
      <c r="H2" s="196" t="s">
        <v>29</v>
      </c>
      <c r="I2" s="215" t="s">
        <v>425</v>
      </c>
      <c r="J2" s="215" t="s">
        <v>426</v>
      </c>
      <c r="K2" s="215" t="s">
        <v>185</v>
      </c>
      <c r="L2" s="187" t="s">
        <v>602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18" t="s">
        <v>603</v>
      </c>
      <c r="Y2" s="203" t="s">
        <v>181</v>
      </c>
      <c r="Z2" s="206" t="s">
        <v>182</v>
      </c>
      <c r="AA2" s="196" t="s">
        <v>183</v>
      </c>
      <c r="AB2" s="209" t="s">
        <v>186</v>
      </c>
      <c r="AC2" s="199" t="s">
        <v>6</v>
      </c>
      <c r="AD2" s="203" t="s">
        <v>184</v>
      </c>
      <c r="AE2" s="218" t="s">
        <v>23</v>
      </c>
      <c r="AF2" s="218"/>
    </row>
    <row r="3" spans="1:47" s="2" customFormat="1" ht="28.15" customHeight="1" x14ac:dyDescent="0.25">
      <c r="A3" s="219"/>
      <c r="B3" s="191"/>
      <c r="C3" s="192"/>
      <c r="D3" s="193"/>
      <c r="E3" s="213"/>
      <c r="F3" s="187"/>
      <c r="G3" s="214"/>
      <c r="H3" s="197"/>
      <c r="I3" s="215"/>
      <c r="J3" s="215"/>
      <c r="K3" s="215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8"/>
      <c r="Y3" s="204"/>
      <c r="Z3" s="207"/>
      <c r="AA3" s="197"/>
      <c r="AB3" s="210"/>
      <c r="AC3" s="199"/>
      <c r="AD3" s="204"/>
      <c r="AE3" s="218"/>
      <c r="AF3" s="218"/>
    </row>
    <row r="4" spans="1:47" s="2" customFormat="1" ht="28.15" customHeight="1" x14ac:dyDescent="0.25">
      <c r="A4" s="219"/>
      <c r="B4" s="228" t="s">
        <v>180</v>
      </c>
      <c r="C4" s="194" t="s">
        <v>24</v>
      </c>
      <c r="D4" s="194" t="s">
        <v>25</v>
      </c>
      <c r="E4" s="213"/>
      <c r="F4" s="187"/>
      <c r="G4" s="214"/>
      <c r="H4" s="197"/>
      <c r="I4" s="215"/>
      <c r="J4" s="215"/>
      <c r="K4" s="215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8"/>
      <c r="Y4" s="204"/>
      <c r="Z4" s="207"/>
      <c r="AA4" s="197"/>
      <c r="AB4" s="210"/>
      <c r="AC4" s="199"/>
      <c r="AD4" s="204"/>
      <c r="AE4" s="218"/>
      <c r="AF4" s="218"/>
    </row>
    <row r="5" spans="1:47" s="2" customFormat="1" ht="39" customHeight="1" x14ac:dyDescent="0.25">
      <c r="A5" s="219"/>
      <c r="B5" s="229"/>
      <c r="C5" s="195"/>
      <c r="D5" s="195"/>
      <c r="E5" s="213"/>
      <c r="F5" s="187"/>
      <c r="G5" s="214"/>
      <c r="H5" s="198"/>
      <c r="I5" s="215"/>
      <c r="J5" s="215"/>
      <c r="K5" s="215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8"/>
      <c r="Y5" s="205"/>
      <c r="Z5" s="208"/>
      <c r="AA5" s="198"/>
      <c r="AB5" s="211"/>
      <c r="AC5" s="199"/>
      <c r="AD5" s="205"/>
      <c r="AE5" s="218"/>
      <c r="AF5" s="218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22" t="str">
        <f>IF(AC6=0,"ugovor realizovan","ugovor u realizaciji")</f>
        <v>ugovor realizovan</v>
      </c>
      <c r="AF6" s="223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2321</v>
      </c>
      <c r="AC7" s="119">
        <v>211</v>
      </c>
      <c r="AD7" s="119"/>
      <c r="AE7" s="224" t="s">
        <v>292</v>
      </c>
      <c r="AF7" s="225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1586.7</v>
      </c>
      <c r="AC8" s="42">
        <v>291.60000000000002</v>
      </c>
      <c r="AD8" s="42"/>
      <c r="AE8" s="222" t="s">
        <v>386</v>
      </c>
      <c r="AF8" s="223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24" t="s">
        <v>610</v>
      </c>
      <c r="AF9" s="225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22" t="s">
        <v>610</v>
      </c>
      <c r="AF10" s="223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30" t="s">
        <v>350</v>
      </c>
      <c r="AF12" s="231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646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3442</v>
      </c>
      <c r="AC14" s="42">
        <v>884</v>
      </c>
      <c r="AD14" s="42"/>
      <c r="AE14" s="142" t="s">
        <v>292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24" t="s">
        <v>642</v>
      </c>
      <c r="AF15" s="225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9"/>
      <c r="AB16" s="42">
        <v>2590.81</v>
      </c>
      <c r="AC16" s="42">
        <v>2120.86</v>
      </c>
      <c r="AD16" s="42"/>
      <c r="AE16" s="142" t="s">
        <v>292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18"/>
      <c r="AB17" s="119">
        <v>12025.79</v>
      </c>
      <c r="AC17" s="119">
        <v>7974.21</v>
      </c>
      <c r="AD17" s="119"/>
      <c r="AE17" s="224" t="s">
        <v>292</v>
      </c>
      <c r="AF17" s="225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3080.58</v>
      </c>
      <c r="AC19" s="119">
        <v>1869.42</v>
      </c>
      <c r="AD19" s="119"/>
      <c r="AE19" s="216" t="s">
        <v>292</v>
      </c>
      <c r="AF19" s="217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987.88</v>
      </c>
      <c r="M20" s="42">
        <v>375.36</v>
      </c>
      <c r="N20" s="47"/>
      <c r="O20" s="47"/>
      <c r="P20" s="47"/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/>
      <c r="AB20" s="42">
        <v>3981.32</v>
      </c>
      <c r="AC20" s="42">
        <v>1967.48</v>
      </c>
      <c r="AD20" s="42"/>
      <c r="AE20" s="222" t="s">
        <v>479</v>
      </c>
      <c r="AF20" s="223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9"/>
      <c r="W21" s="116"/>
      <c r="X21" s="117"/>
      <c r="Y21" s="117"/>
      <c r="Z21" s="117"/>
      <c r="AA21" s="118"/>
      <c r="AB21" s="119">
        <v>2115</v>
      </c>
      <c r="AC21" s="119">
        <v>3868</v>
      </c>
      <c r="AD21" s="119"/>
      <c r="AE21" s="144" t="s">
        <v>479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22" t="s">
        <v>495</v>
      </c>
      <c r="AF22" s="223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6"/>
      <c r="P23" s="116"/>
      <c r="Q23" s="116"/>
      <c r="R23" s="116"/>
      <c r="S23" s="119"/>
      <c r="T23" s="119"/>
      <c r="U23" s="116"/>
      <c r="V23" s="119"/>
      <c r="W23" s="116"/>
      <c r="X23" s="117"/>
      <c r="Y23" s="117"/>
      <c r="Z23" s="117"/>
      <c r="AA23" s="118"/>
      <c r="AB23" s="119">
        <v>1620.3</v>
      </c>
      <c r="AC23" s="119">
        <v>1819.7</v>
      </c>
      <c r="AD23" s="119"/>
      <c r="AE23" s="216" t="s">
        <v>479</v>
      </c>
      <c r="AF23" s="217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7"/>
      <c r="P24" s="47"/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1769</v>
      </c>
      <c r="AC24" s="42">
        <v>1069.4000000000001</v>
      </c>
      <c r="AD24" s="42"/>
      <c r="AE24" s="222" t="s">
        <v>479</v>
      </c>
      <c r="AF24" s="22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1127.3900000000001</v>
      </c>
      <c r="N25" s="119">
        <v>120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1534.39</v>
      </c>
      <c r="AC25" s="119">
        <v>3465.61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760.92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3757.37</v>
      </c>
      <c r="AC26" s="42">
        <v>291.20999999999998</v>
      </c>
      <c r="AD26" s="42"/>
      <c r="AE26" s="142" t="s">
        <v>643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/>
      <c r="X28" s="105"/>
      <c r="Y28" s="105"/>
      <c r="Z28" s="105"/>
      <c r="AA28" s="106"/>
      <c r="AB28" s="104">
        <v>0</v>
      </c>
      <c r="AC28" s="104">
        <v>11900</v>
      </c>
      <c r="AD28" s="104"/>
      <c r="AE28" s="171" t="s">
        <v>479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194.59</v>
      </c>
      <c r="O29" s="175"/>
      <c r="P29" s="175"/>
      <c r="Q29" s="175"/>
      <c r="R29" s="175"/>
      <c r="S29" s="175"/>
      <c r="T29" s="175"/>
      <c r="U29" s="135"/>
      <c r="V29" s="135"/>
      <c r="W29" s="135"/>
      <c r="X29" s="176"/>
      <c r="Y29" s="176"/>
      <c r="Z29" s="176"/>
      <c r="AA29" s="177"/>
      <c r="AB29" s="135">
        <v>3814.9</v>
      </c>
      <c r="AC29" s="135">
        <v>1185.0999999999999</v>
      </c>
      <c r="AD29" s="135"/>
      <c r="AE29" s="178" t="s">
        <v>479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7"/>
      <c r="V30" s="47"/>
      <c r="W30" s="42"/>
      <c r="X30" s="22"/>
      <c r="Y30" s="22"/>
      <c r="Z30" s="22"/>
      <c r="AA30" s="57"/>
      <c r="AB30" s="42">
        <v>0</v>
      </c>
      <c r="AC30" s="42">
        <v>11951.8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/>
      <c r="Q31" s="119"/>
      <c r="R31" s="116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1958.67</v>
      </c>
      <c r="AC31" s="119">
        <v>3041.33</v>
      </c>
      <c r="AD31" s="119"/>
      <c r="AE31" s="216" t="s">
        <v>479</v>
      </c>
      <c r="AF31" s="217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>
        <v>245</v>
      </c>
      <c r="M32" s="47"/>
      <c r="N32" s="47"/>
      <c r="O32" s="42"/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/>
      <c r="AB32" s="42">
        <v>245</v>
      </c>
      <c r="AC32" s="42">
        <v>11755</v>
      </c>
      <c r="AD32" s="42"/>
      <c r="AE32" s="142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/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/>
      <c r="AB33" s="119">
        <v>385.37</v>
      </c>
      <c r="AC33" s="119">
        <v>5314.63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/>
      <c r="P34" s="42"/>
      <c r="Q34" s="42"/>
      <c r="R34" s="42"/>
      <c r="S34" s="47"/>
      <c r="T34" s="42"/>
      <c r="U34" s="47"/>
      <c r="V34" s="47"/>
      <c r="W34" s="47"/>
      <c r="X34" s="22"/>
      <c r="Y34" s="22"/>
      <c r="Z34" s="22"/>
      <c r="AA34" s="57"/>
      <c r="AB34" s="42">
        <v>210</v>
      </c>
      <c r="AC34" s="42">
        <v>4290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6"/>
      <c r="P35" s="116"/>
      <c r="Q35" s="116"/>
      <c r="R35" s="119"/>
      <c r="S35" s="116"/>
      <c r="T35" s="119"/>
      <c r="U35" s="116"/>
      <c r="V35" s="119"/>
      <c r="W35" s="116"/>
      <c r="X35" s="117"/>
      <c r="Y35" s="117"/>
      <c r="Z35" s="117"/>
      <c r="AA35" s="118"/>
      <c r="AB35" s="119">
        <v>485.49</v>
      </c>
      <c r="AC35" s="119">
        <v>5514.51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/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9"/>
      <c r="AB36" s="42">
        <v>0</v>
      </c>
      <c r="AC36" s="42">
        <v>5800</v>
      </c>
      <c r="AD36" s="42"/>
      <c r="AE36" s="142" t="s">
        <v>479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7"/>
      <c r="O38" s="42"/>
      <c r="P38" s="42"/>
      <c r="Q38" s="42"/>
      <c r="R38" s="42"/>
      <c r="S38" s="47"/>
      <c r="T38" s="42"/>
      <c r="U38" s="42"/>
      <c r="V38" s="42"/>
      <c r="W38" s="42"/>
      <c r="X38" s="22"/>
      <c r="Y38" s="22"/>
      <c r="Z38" s="22"/>
      <c r="AA38" s="59"/>
      <c r="AB38" s="42">
        <v>498.71</v>
      </c>
      <c r="AC38" s="42">
        <v>3622.39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/>
      <c r="P39" s="119"/>
      <c r="Q39" s="119"/>
      <c r="R39" s="119"/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1454.54</v>
      </c>
      <c r="AC39" s="119">
        <v>6545.43</v>
      </c>
      <c r="AD39" s="119"/>
      <c r="AE39" s="144" t="s">
        <v>479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645</v>
      </c>
      <c r="AB40" s="42">
        <v>5992</v>
      </c>
      <c r="AC40" s="42">
        <v>0</v>
      </c>
      <c r="AD40" s="42"/>
      <c r="AE40" s="142" t="s">
        <v>644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647</v>
      </c>
      <c r="F41" s="114"/>
      <c r="G41" s="147" t="s">
        <v>648</v>
      </c>
      <c r="H41" s="114" t="s">
        <v>30</v>
      </c>
      <c r="I41" s="124" t="s">
        <v>649</v>
      </c>
      <c r="J41" s="124" t="s">
        <v>650</v>
      </c>
      <c r="K41" s="115" t="s">
        <v>651</v>
      </c>
      <c r="L41" s="116"/>
      <c r="M41" s="116"/>
      <c r="N41" s="119">
        <v>130</v>
      </c>
      <c r="O41" s="116"/>
      <c r="P41" s="119"/>
      <c r="Q41" s="119"/>
      <c r="R41" s="119"/>
      <c r="S41" s="119"/>
      <c r="T41" s="116"/>
      <c r="U41" s="119"/>
      <c r="V41" s="116"/>
      <c r="W41" s="119"/>
      <c r="X41" s="117"/>
      <c r="Y41" s="117"/>
      <c r="Z41" s="117"/>
      <c r="AA41" s="118"/>
      <c r="AB41" s="119">
        <v>130</v>
      </c>
      <c r="AC41" s="119">
        <v>1430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652</v>
      </c>
      <c r="F42" s="38"/>
      <c r="G42" s="146" t="s">
        <v>654</v>
      </c>
      <c r="H42" s="38" t="s">
        <v>30</v>
      </c>
      <c r="I42" s="91" t="s">
        <v>653</v>
      </c>
      <c r="J42" s="91" t="s">
        <v>655</v>
      </c>
      <c r="K42" s="41" t="s">
        <v>656</v>
      </c>
      <c r="L42" s="47"/>
      <c r="M42" s="47"/>
      <c r="N42" s="42">
        <v>158</v>
      </c>
      <c r="O42" s="47"/>
      <c r="P42" s="42"/>
      <c r="Q42" s="47"/>
      <c r="R42" s="42"/>
      <c r="S42" s="42"/>
      <c r="T42" s="42"/>
      <c r="U42" s="47"/>
      <c r="V42" s="42"/>
      <c r="W42" s="47"/>
      <c r="X42" s="22"/>
      <c r="Y42" s="22"/>
      <c r="Z42" s="22"/>
      <c r="AA42" s="59"/>
      <c r="AB42" s="42">
        <v>158</v>
      </c>
      <c r="AC42" s="42">
        <v>5811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657</v>
      </c>
      <c r="F43" s="114"/>
      <c r="G43" s="147" t="s">
        <v>658</v>
      </c>
      <c r="H43" s="114" t="s">
        <v>30</v>
      </c>
      <c r="I43" s="124" t="s">
        <v>624</v>
      </c>
      <c r="J43" s="124" t="s">
        <v>625</v>
      </c>
      <c r="K43" s="115" t="s">
        <v>659</v>
      </c>
      <c r="L43" s="116"/>
      <c r="M43" s="119">
        <v>45</v>
      </c>
      <c r="N43" s="116"/>
      <c r="O43" s="116"/>
      <c r="P43" s="119"/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/>
      <c r="AB43" s="119">
        <v>45</v>
      </c>
      <c r="AC43" s="119">
        <v>495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660</v>
      </c>
      <c r="C44" s="94">
        <v>4200320570003</v>
      </c>
      <c r="D44" s="94"/>
      <c r="E44" s="38" t="s">
        <v>661</v>
      </c>
      <c r="F44" s="38"/>
      <c r="G44" s="146" t="s">
        <v>662</v>
      </c>
      <c r="H44" s="38" t="s">
        <v>30</v>
      </c>
      <c r="I44" s="91" t="s">
        <v>663</v>
      </c>
      <c r="J44" s="91" t="s">
        <v>664</v>
      </c>
      <c r="K44" s="41" t="s">
        <v>665</v>
      </c>
      <c r="L44" s="47"/>
      <c r="M44" s="47"/>
      <c r="N44" s="47"/>
      <c r="O44" s="47"/>
      <c r="P44" s="47"/>
      <c r="Q44" s="42"/>
      <c r="R44" s="42"/>
      <c r="S44" s="42"/>
      <c r="T44" s="42"/>
      <c r="U44" s="42"/>
      <c r="V44" s="42"/>
      <c r="W44" s="47"/>
      <c r="X44" s="22"/>
      <c r="Y44" s="22"/>
      <c r="Z44" s="22"/>
      <c r="AA44" s="59"/>
      <c r="AB44" s="42">
        <v>0</v>
      </c>
      <c r="AC44" s="42">
        <v>1844.67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/>
      <c r="C45" s="113"/>
      <c r="D45" s="113"/>
      <c r="E45" s="114"/>
      <c r="F45" s="114"/>
      <c r="G45" s="147"/>
      <c r="H45" s="114"/>
      <c r="I45" s="124"/>
      <c r="J45" s="124"/>
      <c r="K45" s="115"/>
      <c r="L45" s="116"/>
      <c r="M45" s="116"/>
      <c r="N45" s="116"/>
      <c r="O45" s="116"/>
      <c r="P45" s="116"/>
      <c r="Q45" s="116"/>
      <c r="R45" s="119"/>
      <c r="S45" s="116"/>
      <c r="T45" s="119"/>
      <c r="U45" s="119"/>
      <c r="V45" s="119"/>
      <c r="W45" s="116"/>
      <c r="X45" s="117"/>
      <c r="Y45" s="117"/>
      <c r="Z45" s="117"/>
      <c r="AA45" s="126"/>
      <c r="AB45" s="119"/>
      <c r="AC45" s="119"/>
      <c r="AD45" s="119"/>
      <c r="AE45" s="168"/>
      <c r="AF45" s="144"/>
    </row>
    <row r="46" spans="1:47" s="11" customFormat="1" ht="53.45" customHeight="1" x14ac:dyDescent="0.25">
      <c r="A46" s="35">
        <v>41</v>
      </c>
      <c r="B46" s="36"/>
      <c r="C46" s="94"/>
      <c r="D46" s="94"/>
      <c r="E46" s="38"/>
      <c r="F46" s="38"/>
      <c r="G46" s="146"/>
      <c r="H46" s="38"/>
      <c r="I46" s="91"/>
      <c r="J46" s="91"/>
      <c r="K46" s="41"/>
      <c r="L46" s="47"/>
      <c r="M46" s="47"/>
      <c r="N46" s="47"/>
      <c r="O46" s="47"/>
      <c r="P46" s="47"/>
      <c r="Q46" s="47"/>
      <c r="R46" s="140"/>
      <c r="S46" s="140"/>
      <c r="T46" s="42"/>
      <c r="U46" s="42"/>
      <c r="V46" s="42"/>
      <c r="W46" s="47"/>
      <c r="X46" s="22"/>
      <c r="Y46" s="22"/>
      <c r="Z46" s="22"/>
      <c r="AA46" s="59"/>
      <c r="AB46" s="104"/>
      <c r="AC46" s="42"/>
      <c r="AD46" s="42"/>
      <c r="AE46" s="142"/>
      <c r="AF46" s="110"/>
    </row>
    <row r="47" spans="1:47" s="122" customFormat="1" ht="53.45" customHeight="1" x14ac:dyDescent="0.25">
      <c r="A47" s="111">
        <v>42</v>
      </c>
      <c r="B47" s="112"/>
      <c r="C47" s="113"/>
      <c r="D47" s="113"/>
      <c r="E47" s="114"/>
      <c r="F47" s="114"/>
      <c r="G47" s="147"/>
      <c r="H47" s="114"/>
      <c r="I47" s="124"/>
      <c r="J47" s="124"/>
      <c r="K47" s="115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18"/>
      <c r="AB47" s="119"/>
      <c r="AC47" s="119"/>
      <c r="AD47" s="119"/>
      <c r="AE47" s="144"/>
      <c r="AF47" s="121"/>
    </row>
    <row r="48" spans="1:47" s="11" customFormat="1" ht="53.45" customHeight="1" x14ac:dyDescent="0.25">
      <c r="A48" s="35">
        <v>43</v>
      </c>
      <c r="B48" s="36"/>
      <c r="C48" s="94"/>
      <c r="D48" s="94"/>
      <c r="E48" s="38"/>
      <c r="F48" s="38"/>
      <c r="G48" s="146"/>
      <c r="H48" s="38"/>
      <c r="I48" s="91"/>
      <c r="J48" s="91"/>
      <c r="K48" s="41"/>
      <c r="L48" s="47"/>
      <c r="M48" s="47"/>
      <c r="N48" s="47"/>
      <c r="O48" s="47"/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/>
      <c r="AB48" s="42"/>
      <c r="AC48" s="42"/>
      <c r="AD48" s="42"/>
      <c r="AE48" s="142"/>
      <c r="AF48" s="110"/>
    </row>
    <row r="49" spans="1:32" s="122" customFormat="1" ht="53.45" customHeight="1" x14ac:dyDescent="0.25">
      <c r="A49" s="111">
        <v>44</v>
      </c>
      <c r="B49" s="112"/>
      <c r="C49" s="113"/>
      <c r="D49" s="113"/>
      <c r="E49" s="114"/>
      <c r="F49" s="114"/>
      <c r="G49" s="147"/>
      <c r="H49" s="114"/>
      <c r="I49" s="124"/>
      <c r="J49" s="124"/>
      <c r="K49" s="115"/>
      <c r="L49" s="116"/>
      <c r="M49" s="116"/>
      <c r="N49" s="116"/>
      <c r="O49" s="116"/>
      <c r="P49" s="116"/>
      <c r="Q49" s="116"/>
      <c r="R49" s="116"/>
      <c r="S49" s="119"/>
      <c r="T49" s="116"/>
      <c r="U49" s="116"/>
      <c r="V49" s="116"/>
      <c r="W49" s="116"/>
      <c r="X49" s="117"/>
      <c r="Y49" s="117"/>
      <c r="Z49" s="117"/>
      <c r="AA49" s="126"/>
      <c r="AB49" s="119"/>
      <c r="AC49" s="119"/>
      <c r="AD49" s="119"/>
      <c r="AE49" s="144"/>
      <c r="AF49" s="121"/>
    </row>
    <row r="50" spans="1:32" s="152" customFormat="1" ht="53.45" customHeight="1" x14ac:dyDescent="0.25">
      <c r="A50" s="96">
        <v>45</v>
      </c>
      <c r="B50" s="153"/>
      <c r="C50" s="162"/>
      <c r="D50" s="98"/>
      <c r="E50" s="161"/>
      <c r="F50" s="154"/>
      <c r="G50" s="155"/>
      <c r="H50" s="161"/>
      <c r="I50" s="101"/>
      <c r="J50" s="101"/>
      <c r="K50" s="41"/>
      <c r="L50" s="156"/>
      <c r="M50" s="156"/>
      <c r="N50" s="156"/>
      <c r="O50" s="156"/>
      <c r="P50" s="156"/>
      <c r="Q50" s="156"/>
      <c r="R50" s="156"/>
      <c r="S50" s="156"/>
      <c r="T50" s="164"/>
      <c r="U50" s="165"/>
      <c r="V50" s="156"/>
      <c r="W50" s="156"/>
      <c r="X50" s="157"/>
      <c r="Y50" s="157"/>
      <c r="Z50" s="157"/>
      <c r="AA50" s="166"/>
      <c r="AB50" s="104"/>
      <c r="AC50" s="104"/>
      <c r="AD50" s="158"/>
      <c r="AE50" s="142"/>
      <c r="AF50" s="159"/>
    </row>
    <row r="51" spans="1:32" s="122" customFormat="1" ht="53.45" customHeight="1" x14ac:dyDescent="0.25">
      <c r="A51" s="111">
        <v>46</v>
      </c>
      <c r="B51" s="112"/>
      <c r="C51" s="113"/>
      <c r="D51" s="113"/>
      <c r="E51" s="114"/>
      <c r="F51" s="114"/>
      <c r="G51" s="147"/>
      <c r="H51" s="114"/>
      <c r="I51" s="124"/>
      <c r="J51" s="124"/>
      <c r="K51" s="115"/>
      <c r="L51" s="116"/>
      <c r="M51" s="116"/>
      <c r="N51" s="116"/>
      <c r="O51" s="116"/>
      <c r="P51" s="116"/>
      <c r="Q51" s="116"/>
      <c r="R51" s="116"/>
      <c r="S51" s="119"/>
      <c r="T51" s="119"/>
      <c r="U51" s="116"/>
      <c r="V51" s="119"/>
      <c r="W51" s="116"/>
      <c r="X51" s="117"/>
      <c r="Y51" s="117"/>
      <c r="Z51" s="117"/>
      <c r="AA51" s="118"/>
      <c r="AB51" s="119"/>
      <c r="AC51" s="119"/>
      <c r="AD51" s="119"/>
      <c r="AE51" s="144"/>
      <c r="AF51" s="121"/>
    </row>
    <row r="52" spans="1:32" s="122" customFormat="1" ht="53.45" customHeight="1" x14ac:dyDescent="0.25">
      <c r="A52" s="35">
        <v>47</v>
      </c>
      <c r="B52" s="36"/>
      <c r="C52" s="94"/>
      <c r="D52" s="94"/>
      <c r="E52" s="38"/>
      <c r="F52" s="38"/>
      <c r="G52" s="146"/>
      <c r="H52" s="38"/>
      <c r="I52" s="91"/>
      <c r="J52" s="91"/>
      <c r="K52" s="41"/>
      <c r="L52" s="47"/>
      <c r="M52" s="47"/>
      <c r="N52" s="47"/>
      <c r="O52" s="47"/>
      <c r="P52" s="47"/>
      <c r="Q52" s="47"/>
      <c r="R52" s="47"/>
      <c r="S52" s="47"/>
      <c r="T52" s="42"/>
      <c r="U52" s="47"/>
      <c r="V52" s="42"/>
      <c r="W52" s="47"/>
      <c r="X52" s="22"/>
      <c r="Y52" s="22"/>
      <c r="Z52" s="22"/>
      <c r="AA52" s="59"/>
      <c r="AB52" s="42"/>
      <c r="AC52" s="42"/>
      <c r="AD52" s="42"/>
      <c r="AE52" s="142"/>
      <c r="AF52" s="110"/>
    </row>
    <row r="53" spans="1:32" s="122" customFormat="1" ht="53.45" customHeight="1" x14ac:dyDescent="0.25">
      <c r="A53" s="111">
        <v>48</v>
      </c>
      <c r="B53" s="112"/>
      <c r="C53" s="113"/>
      <c r="D53" s="160"/>
      <c r="E53" s="114"/>
      <c r="F53" s="114"/>
      <c r="G53" s="147"/>
      <c r="H53" s="114"/>
      <c r="I53" s="124"/>
      <c r="J53" s="124"/>
      <c r="K53" s="115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7"/>
      <c r="Y53" s="117"/>
      <c r="Z53" s="117"/>
      <c r="AA53" s="118"/>
      <c r="AB53" s="119"/>
      <c r="AC53" s="119"/>
      <c r="AD53" s="119"/>
      <c r="AE53" s="144"/>
      <c r="AF53" s="121"/>
    </row>
    <row r="54" spans="1:32" s="122" customFormat="1" ht="53.45" customHeight="1" x14ac:dyDescent="0.25">
      <c r="A54" s="35">
        <v>49</v>
      </c>
      <c r="B54" s="36"/>
      <c r="C54" s="94"/>
      <c r="D54" s="163"/>
      <c r="E54" s="38"/>
      <c r="F54" s="38"/>
      <c r="G54" s="146"/>
      <c r="H54" s="38"/>
      <c r="I54" s="91"/>
      <c r="J54" s="91"/>
      <c r="K54" s="41"/>
      <c r="L54" s="47"/>
      <c r="M54" s="47"/>
      <c r="N54" s="47"/>
      <c r="O54" s="47"/>
      <c r="P54" s="47"/>
      <c r="Q54" s="47"/>
      <c r="R54" s="47"/>
      <c r="S54" s="47"/>
      <c r="T54" s="42"/>
      <c r="U54" s="47"/>
      <c r="V54" s="47"/>
      <c r="W54" s="47"/>
      <c r="X54" s="22"/>
      <c r="Y54" s="22"/>
      <c r="Z54" s="22"/>
      <c r="AA54" s="57"/>
      <c r="AB54" s="42"/>
      <c r="AC54" s="42"/>
      <c r="AD54" s="42"/>
      <c r="AE54" s="142"/>
      <c r="AF54" s="110"/>
    </row>
    <row r="55" spans="1:32" s="122" customFormat="1" ht="53.45" customHeight="1" x14ac:dyDescent="0.25">
      <c r="A55" s="111">
        <v>50</v>
      </c>
      <c r="B55" s="112"/>
      <c r="C55" s="113"/>
      <c r="D55" s="160"/>
      <c r="E55" s="114"/>
      <c r="F55" s="114"/>
      <c r="G55" s="147"/>
      <c r="H55" s="114"/>
      <c r="I55" s="124"/>
      <c r="J55" s="124"/>
      <c r="K55" s="115"/>
      <c r="L55" s="116"/>
      <c r="M55" s="116"/>
      <c r="N55" s="116"/>
      <c r="O55" s="116"/>
      <c r="P55" s="116"/>
      <c r="Q55" s="116"/>
      <c r="R55" s="116"/>
      <c r="S55" s="119"/>
      <c r="T55" s="119"/>
      <c r="U55" s="119"/>
      <c r="V55" s="119"/>
      <c r="W55" s="116"/>
      <c r="X55" s="117"/>
      <c r="Y55" s="117"/>
      <c r="Z55" s="117"/>
      <c r="AA55" s="118"/>
      <c r="AB55" s="119"/>
      <c r="AC55" s="119"/>
      <c r="AD55" s="119"/>
      <c r="AE55" s="144"/>
      <c r="AF55" s="121"/>
    </row>
    <row r="56" spans="1:32" s="122" customFormat="1" ht="53.45" customHeight="1" x14ac:dyDescent="0.25">
      <c r="A56" s="35">
        <v>51</v>
      </c>
      <c r="B56" s="36"/>
      <c r="C56" s="94"/>
      <c r="D56" s="163"/>
      <c r="E56" s="38"/>
      <c r="F56" s="38"/>
      <c r="G56" s="146"/>
      <c r="H56" s="38"/>
      <c r="I56" s="91"/>
      <c r="J56" s="91"/>
      <c r="K56" s="41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/>
      <c r="AB56" s="42"/>
      <c r="AC56" s="42"/>
      <c r="AD56" s="42"/>
      <c r="AE56" s="142"/>
      <c r="AF56" s="110"/>
    </row>
    <row r="57" spans="1:32" s="122" customFormat="1" ht="53.45" customHeight="1" x14ac:dyDescent="0.25">
      <c r="A57" s="111">
        <v>52</v>
      </c>
      <c r="B57" s="112"/>
      <c r="C57" s="113"/>
      <c r="D57" s="160"/>
      <c r="E57" s="114"/>
      <c r="F57" s="114"/>
      <c r="G57" s="147"/>
      <c r="H57" s="114"/>
      <c r="I57" s="124"/>
      <c r="J57" s="124"/>
      <c r="K57" s="115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/>
      <c r="AC57" s="119"/>
      <c r="AD57" s="119"/>
      <c r="AE57" s="144"/>
      <c r="AF57" s="121"/>
    </row>
    <row r="58" spans="1:32" s="122" customFormat="1" ht="53.45" customHeight="1" x14ac:dyDescent="0.25">
      <c r="A58" s="35">
        <v>53</v>
      </c>
      <c r="B58" s="36"/>
      <c r="C58" s="94"/>
      <c r="D58" s="163"/>
      <c r="E58" s="38"/>
      <c r="F58" s="38"/>
      <c r="G58" s="146"/>
      <c r="H58" s="38"/>
      <c r="I58" s="91"/>
      <c r="J58" s="91"/>
      <c r="K58" s="41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/>
      <c r="W58" s="47"/>
      <c r="X58" s="22"/>
      <c r="Y58" s="22"/>
      <c r="Z58" s="22"/>
      <c r="AA58" s="57"/>
      <c r="AB58" s="42"/>
      <c r="AC58" s="42"/>
      <c r="AD58" s="42"/>
      <c r="AE58" s="142"/>
      <c r="AF58" s="110"/>
    </row>
    <row r="59" spans="1:32" s="122" customFormat="1" ht="53.45" customHeight="1" x14ac:dyDescent="0.25">
      <c r="A59" s="111">
        <v>54</v>
      </c>
      <c r="B59" s="112"/>
      <c r="C59" s="113"/>
      <c r="D59" s="160"/>
      <c r="E59" s="114"/>
      <c r="F59" s="114"/>
      <c r="G59" s="147"/>
      <c r="H59" s="114"/>
      <c r="I59" s="124"/>
      <c r="J59" s="124"/>
      <c r="K59" s="115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/>
      <c r="X59" s="117"/>
      <c r="Y59" s="117"/>
      <c r="Z59" s="117"/>
      <c r="AA59" s="126"/>
      <c r="AB59" s="119"/>
      <c r="AC59" s="119"/>
      <c r="AD59" s="119"/>
      <c r="AE59" s="144"/>
      <c r="AF59" s="121"/>
    </row>
    <row r="60" spans="1:32" s="122" customFormat="1" ht="53.45" customHeight="1" x14ac:dyDescent="0.25">
      <c r="A60" s="96">
        <v>55</v>
      </c>
      <c r="B60" s="97"/>
      <c r="C60" s="98"/>
      <c r="D60" s="169"/>
      <c r="E60" s="99"/>
      <c r="F60" s="99"/>
      <c r="G60" s="170"/>
      <c r="H60" s="99"/>
      <c r="I60" s="101"/>
      <c r="J60" s="101"/>
      <c r="K60" s="41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/>
      <c r="AC60" s="104"/>
      <c r="AD60" s="104"/>
      <c r="AE60" s="171"/>
      <c r="AF60" s="121"/>
    </row>
    <row r="61" spans="1:32" s="122" customFormat="1" ht="53.45" customHeight="1" x14ac:dyDescent="0.25">
      <c r="A61" s="172">
        <v>56</v>
      </c>
      <c r="B61" s="128"/>
      <c r="C61" s="129"/>
      <c r="D61" s="173"/>
      <c r="E61" s="130"/>
      <c r="F61" s="130"/>
      <c r="G61" s="174"/>
      <c r="H61" s="130"/>
      <c r="I61" s="132"/>
      <c r="J61" s="132"/>
      <c r="K61" s="115"/>
      <c r="L61" s="175"/>
      <c r="M61" s="175"/>
      <c r="N61" s="175"/>
      <c r="O61" s="175"/>
      <c r="P61" s="175"/>
      <c r="Q61" s="175"/>
      <c r="R61" s="175"/>
      <c r="S61" s="175"/>
      <c r="T61" s="175"/>
      <c r="U61" s="135"/>
      <c r="V61" s="135"/>
      <c r="W61" s="135"/>
      <c r="X61" s="176"/>
      <c r="Y61" s="176"/>
      <c r="Z61" s="176"/>
      <c r="AA61" s="177"/>
      <c r="AB61" s="135"/>
      <c r="AC61" s="135"/>
      <c r="AD61" s="135"/>
      <c r="AE61" s="178"/>
      <c r="AF61" s="121"/>
    </row>
    <row r="62" spans="1:32" s="122" customFormat="1" ht="53.45" customHeight="1" x14ac:dyDescent="0.25">
      <c r="A62" s="35">
        <v>57</v>
      </c>
      <c r="B62" s="36"/>
      <c r="C62" s="94"/>
      <c r="D62" s="163"/>
      <c r="E62" s="38"/>
      <c r="F62" s="38"/>
      <c r="G62" s="146"/>
      <c r="H62" s="38"/>
      <c r="I62" s="91"/>
      <c r="J62" s="91"/>
      <c r="K62" s="41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/>
      <c r="AC62" s="42"/>
      <c r="AD62" s="42"/>
      <c r="AE62" s="142"/>
      <c r="AF62" s="121"/>
    </row>
    <row r="63" spans="1:32" s="122" customFormat="1" ht="53.45" customHeight="1" x14ac:dyDescent="0.25">
      <c r="A63" s="111">
        <v>58</v>
      </c>
      <c r="B63" s="112"/>
      <c r="C63" s="113"/>
      <c r="D63" s="160"/>
      <c r="E63" s="114"/>
      <c r="F63" s="114"/>
      <c r="G63" s="147"/>
      <c r="H63" s="114"/>
      <c r="I63" s="124"/>
      <c r="J63" s="124"/>
      <c r="K63" s="115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/>
      <c r="AC63" s="119"/>
      <c r="AD63" s="119"/>
      <c r="AE63" s="144"/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1" t="s">
        <v>666</v>
      </c>
      <c r="B65" s="202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78868.36</v>
      </c>
      <c r="L65" s="51">
        <f>SUM(L6:L64)</f>
        <v>6599.579999999999</v>
      </c>
      <c r="M65" s="51">
        <f t="shared" ref="M65:X65" si="0">SUM(M6:M64)</f>
        <v>61304.33</v>
      </c>
      <c r="N65" s="51">
        <f t="shared" si="0"/>
        <v>10964.45</v>
      </c>
      <c r="O65" s="51">
        <f t="shared" si="0"/>
        <v>0</v>
      </c>
      <c r="P65" s="51">
        <f t="shared" si="0"/>
        <v>0</v>
      </c>
      <c r="Q65" s="51">
        <f t="shared" si="0"/>
        <v>0</v>
      </c>
      <c r="R65" s="51">
        <f t="shared" si="0"/>
        <v>0</v>
      </c>
      <c r="S65" s="51">
        <f t="shared" si="0"/>
        <v>0</v>
      </c>
      <c r="T65" s="51">
        <f t="shared" si="0"/>
        <v>0</v>
      </c>
      <c r="U65" s="51">
        <f t="shared" si="0"/>
        <v>0</v>
      </c>
      <c r="V65" s="51">
        <f t="shared" si="0"/>
        <v>0</v>
      </c>
      <c r="W65" s="51">
        <f t="shared" si="0"/>
        <v>0</v>
      </c>
      <c r="X65" s="51">
        <f t="shared" si="0"/>
        <v>0</v>
      </c>
      <c r="Y65" s="51"/>
      <c r="Z65" s="51"/>
      <c r="AA65" s="50"/>
      <c r="AB65" s="51"/>
      <c r="AC65" s="51"/>
      <c r="AD65" s="51"/>
      <c r="AE65" s="216"/>
      <c r="AF65" s="217"/>
    </row>
    <row r="66" spans="1:32" ht="28.15" customHeight="1" x14ac:dyDescent="0.25">
      <c r="J66" s="3"/>
    </row>
  </sheetData>
  <mergeCells count="37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65:B65"/>
    <mergeCell ref="AE65:AF65"/>
    <mergeCell ref="AE10:AF10"/>
    <mergeCell ref="AE23:AF23"/>
    <mergeCell ref="AE12:AF12"/>
    <mergeCell ref="AE15:AF15"/>
    <mergeCell ref="AE17:AF17"/>
    <mergeCell ref="AE19:AF19"/>
    <mergeCell ref="AE20:AF20"/>
    <mergeCell ref="AE22:AF22"/>
  </mergeCells>
  <conditionalFormatting sqref="AE6:AE65">
    <cfRule type="cellIs" dxfId="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2023-04-03T09:05:11Z</dcterms:modified>
</cp:coreProperties>
</file>