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3"/>
  </bookViews>
  <sheets>
    <sheet name="Realizacija 2020" sheetId="9" r:id="rId1"/>
    <sheet name="Realizacija 2021-" sheetId="11" r:id="rId2"/>
    <sheet name="2022" sheetId="12" r:id="rId3"/>
    <sheet name="2023" sheetId="13" r:id="rId4"/>
  </sheets>
  <calcPr calcId="144525"/>
</workbook>
</file>

<file path=xl/calcChain.xml><?xml version="1.0" encoding="utf-8"?>
<calcChain xmlns="http://schemas.openxmlformats.org/spreadsheetml/2006/main">
  <c r="AE6" i="13" l="1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65" i="13" l="1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<sst xmlns="http://schemas.openxmlformats.org/spreadsheetml/2006/main" count="1552" uniqueCount="726">
  <si>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</si>
  <si>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</si>
  <si>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</si>
  <si>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</si>
  <si>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</si>
  <si>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</si>
  <si>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</si>
  <si>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</si>
  <si>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</si>
  <si>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</si>
  <si>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</si>
  <si>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</si>
  <si>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</si>
  <si>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</si>
  <si>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</si>
  <si>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</si>
  <si>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</si>
  <si>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</si>
  <si>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</si>
  <si>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</si>
  <si>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</si>
  <si>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</si>
  <si>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</si>
  <si>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</si>
  <si>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</si>
  <si>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</si>
  <si>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</si>
  <si>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</si>
  <si>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</si>
  <si>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</si>
  <si>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</si>
  <si>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</si>
  <si>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</si>
  <si>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</si>
  <si>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</si>
  <si>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</si>
  <si>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</si>
  <si>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</si>
  <si>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</si>
  <si>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</si>
  <si>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</si>
  <si>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</si>
  <si>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</si>
  <si>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</si>
  <si>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</si>
  <si>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</si>
  <si>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</si>
  <si>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</si>
  <si>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</si>
  <si>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</si>
  <si>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</si>
  <si>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</si>
  <si>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</si>
  <si>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</si>
  <si>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</si>
  <si>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</si>
  <si>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</si>
  <si>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</si>
  <si>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</si>
  <si>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</si>
  <si>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</si>
  <si>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</si>
  <si>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</si>
  <si>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</si>
  <si>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</si>
  <si>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</si>
  <si>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</si>
  <si>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</si>
  <si>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</si>
  <si>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</si>
  <si>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</si>
  <si>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</si>
  <si>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</si>
  <si>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</si>
  <si>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</si>
  <si>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</si>
  <si>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</si>
  <si>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</si>
  <si>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</si>
  <si>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</si>
  <si>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</si>
  <si>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</si>
  <si>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</si>
  <si>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</si>
  <si>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</si>
  <si>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</si>
  <si>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</si>
  <si>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</si>
  <si>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</si>
  <si>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</si>
  <si>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</si>
  <si>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</si>
  <si>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</si>
  <si>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</si>
  <si>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</si>
  <si>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</si>
  <si>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</si>
  <si>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</si>
  <si>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</si>
  <si>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</si>
  <si>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</si>
  <si>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</si>
  <si>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</si>
  <si>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</si>
  <si>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</si>
  <si>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</si>
  <si>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</si>
  <si>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</si>
  <si>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</si>
  <si>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</si>
  <si>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</si>
  <si>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</si>
  <si>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</si>
  <si>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</si>
  <si>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</si>
  <si>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</si>
  <si>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</si>
  <si>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</si>
  <si>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</si>
  <si>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</si>
  <si>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</si>
  <si>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</si>
  <si>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</si>
  <si>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</si>
  <si>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</si>
  <si>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</si>
  <si>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</si>
  <si>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</si>
  <si>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</si>
  <si>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</si>
  <si>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</si>
  <si>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</si>
  <si>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</si>
  <si>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</si>
  <si>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</si>
  <si>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</si>
  <si>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</si>
  <si>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</si>
  <si>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</si>
  <si>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</si>
  <si>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</si>
  <si>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</si>
  <si>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</si>
  <si>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</si>
  <si>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</si>
  <si>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</si>
  <si>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</si>
  <si>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</si>
  <si>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</si>
  <si>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</si>
  <si>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</si>
  <si>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</si>
  <si>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</si>
  <si>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</si>
  <si>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</si>
  <si>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</si>
  <si>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</si>
  <si>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</si>
  <si>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</si>
  <si>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</si>
  <si>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</si>
  <si>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</si>
  <si>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</si>
  <si>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</si>
  <si>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</si>
  <si>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</si>
  <si>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</si>
  <si>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</si>
  <si>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</si>
  <si>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</si>
  <si>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</si>
  <si>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</si>
  <si>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</si>
  <si>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</si>
  <si>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</si>
  <si>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</si>
  <si>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</si>
  <si>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</si>
  <si>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</si>
  <si>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</si>
  <si>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</si>
  <si>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</si>
  <si>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</si>
  <si>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</si>
  <si>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</si>
  <si>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</si>
  <si>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</si>
  <si>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</si>
  <si>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</si>
  <si>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</si>
  <si>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</si>
  <si>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</si>
  <si>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</si>
  <si>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</si>
  <si>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</si>
  <si>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</si>
  <si>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</si>
  <si>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</si>
  <si>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</si>
  <si>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</si>
  <si>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</si>
  <si>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</si>
  <si>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</si>
  <si>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</si>
  <si>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</si>
  <si>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</si>
  <si>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</si>
  <si>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</si>
  <si>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</si>
  <si>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</si>
  <si>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</si>
  <si>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</si>
  <si>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</si>
  <si>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</si>
  <si>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</si>
  <si>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</si>
  <si>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</si>
  <si>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</si>
  <si>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</si>
  <si>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</si>
  <si>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</si>
  <si>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</si>
  <si>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</si>
  <si>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</si>
  <si>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</si>
  <si>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</si>
  <si>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</si>
  <si>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</si>
  <si>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</si>
  <si>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</si>
  <si>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</si>
  <si>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</si>
  <si>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</si>
  <si>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</si>
  <si>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</si>
  <si>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</si>
  <si>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</si>
  <si>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</si>
  <si>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</si>
  <si>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</si>
  <si>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</si>
  <si>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</si>
  <si>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</si>
  <si>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</si>
  <si>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</si>
  <si>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</si>
  <si>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</si>
  <si>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</si>
  <si>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</si>
  <si>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</si>
  <si>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</si>
  <si>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</si>
  <si>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</si>
  <si>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</si>
  <si>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</si>
  <si>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</si>
  <si>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</si>
  <si>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</si>
  <si>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</si>
  <si>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</si>
  <si>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</si>
  <si>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</si>
  <si>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</si>
  <si>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</si>
  <si>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</si>
  <si>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</si>
  <si>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</si>
  <si>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</si>
  <si>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</si>
  <si>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</si>
  <si>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</si>
  <si>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</si>
  <si>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</si>
  <si>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</si>
  <si>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</si>
  <si>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</si>
  <si>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</si>
  <si>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</si>
  <si>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</si>
  <si>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</si>
  <si>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</si>
  <si>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</si>
  <si>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</si>
  <si>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</si>
  <si>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</si>
  <si>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</si>
  <si>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</si>
  <si>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</si>
  <si>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</si>
  <si>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</si>
  <si>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</si>
  <si>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</si>
  <si>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</si>
  <si>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</si>
  <si>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</si>
  <si>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</si>
  <si>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</si>
  <si>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</si>
  <si>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</si>
  <si>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</si>
  <si>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</si>
  <si>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</si>
  <si>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</si>
  <si>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</si>
  <si>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</si>
  <si>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</si>
  <si>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</si>
  <si>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</si>
  <si>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</si>
  <si>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</si>
  <si>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</si>
  <si>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</si>
  <si>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</si>
  <si>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</si>
  <si>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</si>
  <si>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</si>
  <si>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</si>
  <si>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</si>
  <si>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</si>
  <si>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</si>
  <si>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</si>
  <si>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</si>
  <si>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</si>
  <si>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</si>
  <si>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</si>
  <si>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</si>
  <si>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</si>
  <si>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</si>
  <si>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</si>
  <si>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</si>
  <si>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</si>
  <si>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</si>
  <si>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</si>
  <si>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</si>
  <si>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</si>
  <si>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</si>
  <si>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</si>
  <si>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</si>
  <si>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</si>
  <si>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</si>
  <si>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</si>
  <si>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</si>
  <si>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</si>
  <si>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</si>
  <si>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</si>
  <si>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</si>
  <si>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</si>
  <si>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</si>
  <si>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</si>
  <si>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</si>
  <si>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</si>
  <si>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</si>
  <si>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</si>
  <si>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</si>
  <si>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</si>
  <si>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</si>
  <si>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</si>
  <si>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</si>
  <si>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</si>
  <si>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</si>
  <si>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</si>
  <si>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</si>
  <si>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</si>
  <si>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</si>
  <si>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</si>
  <si>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</si>
  <si>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</si>
  <si>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</si>
  <si>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</si>
  <si>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</si>
  <si>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</si>
  <si>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</si>
  <si>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</si>
  <si>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</si>
  <si>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</si>
  <si>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</si>
  <si>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</si>
  <si>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</si>
  <si>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</si>
  <si>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</si>
  <si>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</si>
  <si>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</si>
  <si>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</si>
  <si>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</si>
  <si>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</si>
  <si>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</si>
  <si>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</si>
  <si>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</si>
  <si>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</si>
  <si>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</si>
  <si>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</si>
  <si>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</si>
  <si>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</si>
  <si>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</si>
  <si>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</si>
  <si>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</si>
  <si>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</si>
  <si>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</si>
  <si>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</si>
  <si>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</si>
  <si>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</si>
  <si>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</si>
  <si>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</si>
  <si>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</si>
  <si>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</si>
  <si>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</si>
  <si>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</si>
  <si>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</si>
  <si>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</si>
  <si>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</si>
  <si>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</si>
  <si>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</si>
  <si>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</si>
  <si>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</si>
  <si>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</si>
  <si>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</si>
  <si>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</si>
  <si>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</si>
  <si>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</si>
  <si>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</si>
  <si>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</si>
  <si>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</si>
  <si>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</si>
  <si>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</si>
  <si>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</si>
  <si>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</si>
  <si>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</si>
  <si>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</si>
  <si>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</si>
  <si>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</si>
  <si>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</si>
  <si>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</si>
  <si>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</si>
  <si>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</si>
  <si>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</si>
  <si>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</si>
  <si>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</si>
  <si>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</si>
  <si>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</si>
  <si>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</si>
  <si>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</si>
  <si>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</si>
  <si>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</si>
  <si>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</si>
  <si>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</si>
  <si>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</si>
  <si>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</si>
  <si>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</si>
  <si>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</si>
  <si>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</si>
  <si>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</si>
  <si>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</si>
  <si>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</si>
  <si>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</si>
  <si>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</si>
  <si>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</si>
  <si>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</si>
  <si>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</si>
  <si>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</si>
  <si>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</si>
  <si>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</si>
  <si>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</si>
  <si>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</si>
  <si>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</si>
  <si>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</si>
  <si>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</si>
  <si>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</si>
  <si>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</si>
  <si>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</si>
  <si>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</si>
  <si>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</si>
  <si>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</si>
  <si>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</si>
  <si>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</si>
  <si>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</si>
  <si>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</si>
  <si>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</si>
  <si>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</si>
  <si>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</si>
  <si>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</si>
  <si>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</si>
  <si>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</si>
  <si>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</si>
  <si>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</si>
  <si>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</si>
  <si>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</si>
  <si>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</si>
  <si>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</si>
  <si>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</si>
  <si>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</si>
  <si>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</si>
  <si>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</si>
  <si>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</si>
  <si>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</si>
  <si>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</si>
  <si>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</si>
  <si>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</si>
  <si>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</si>
  <si>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</si>
  <si>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</si>
  <si>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</si>
  <si>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</si>
  <si>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</si>
  <si>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</si>
  <si>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</si>
  <si>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</si>
  <si>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</si>
  <si>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</si>
  <si>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</si>
  <si>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</si>
  <si>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</si>
  <si>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</si>
  <si>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</si>
  <si>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</si>
  <si>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</si>
  <si>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</si>
  <si>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</si>
  <si>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</si>
  <si>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</si>
  <si>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</si>
  <si>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</si>
  <si>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</si>
  <si>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</si>
  <si>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</si>
  <si>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</si>
  <si>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</si>
  <si>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</si>
  <si>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</si>
  <si>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</si>
  <si>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</si>
  <si>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</si>
  <si>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</si>
  <si>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</si>
  <si>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</si>
  <si>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</si>
  <si>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</si>
  <si>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</si>
  <si>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</si>
  <si>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</si>
  <si>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</si>
  <si>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</si>
  <si>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</si>
  <si>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</si>
  <si>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</si>
  <si>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</si>
  <si>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</si>
  <si>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</si>
  <si>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</si>
  <si>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</si>
  <si>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</si>
  <si>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</si>
  <si>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</si>
  <si>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</si>
  <si>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</si>
  <si>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</si>
  <si>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</si>
  <si>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</si>
  <si>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</si>
  <si>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</si>
  <si>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</si>
  <si>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</si>
  <si>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</si>
  <si>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</si>
  <si>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</si>
  <si>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</si>
  <si>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</si>
  <si>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</si>
  <si>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</si>
  <si>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</si>
  <si>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</si>
  <si>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</si>
  <si>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</si>
  <si>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</si>
  <si>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</si>
  <si>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</si>
  <si>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</si>
  <si>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</si>
  <si>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</si>
  <si>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</si>
  <si>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</si>
  <si>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</si>
  <si>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</si>
  <si>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</si>
  <si>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</si>
  <si>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</si>
  <si>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</si>
  <si>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</si>
  <si>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</si>
  <si>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</si>
  <si>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</si>
  <si>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</si>
  <si>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</si>
  <si>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</si>
  <si>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</si>
  <si>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</si>
  <si>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</si>
  <si>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</si>
  <si>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</si>
  <si>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</si>
  <si>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</si>
  <si>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</si>
  <si>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</si>
  <si>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</si>
  <si>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</si>
  <si>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</si>
  <si>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</si>
  <si>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</si>
  <si>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</si>
  <si>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</si>
  <si>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</si>
  <si>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</si>
  <si>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</si>
  <si>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</si>
  <si>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</si>
  <si>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</si>
  <si>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</si>
  <si>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</si>
  <si>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</si>
  <si>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</si>
  <si>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</si>
  <si>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</si>
  <si>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</si>
  <si>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</si>
  <si>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</si>
  <si>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</si>
  <si>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</si>
  <si>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</si>
  <si>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</si>
  <si>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</si>
  <si>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</si>
  <si>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</si>
  <si>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</si>
  <si>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</si>
  <si>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</si>
  <si>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</si>
  <si>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</si>
  <si>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</si>
  <si>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</si>
  <si>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</si>
  <si>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</si>
  <si>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</si>
  <si>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</si>
  <si>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</si>
  <si>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</si>
  <si>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</si>
  <si>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</si>
  <si>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</si>
  <si>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</si>
  <si>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</si>
  <si>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</si>
  <si>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</si>
  <si>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</si>
  <si>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</si>
  <si>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</si>
  <si>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</si>
  <si>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</si>
  <si>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</si>
  <si>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</si>
  <si>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</si>
  <si>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</si>
  <si>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</si>
  <si>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</si>
  <si>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</si>
  <si>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</si>
  <si>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</si>
  <si>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</si>
  <si>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</si>
  <si>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</si>
  <si>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</si>
  <si>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</si>
  <si>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</si>
  <si>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</si>
  <si>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</si>
  <si>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</si>
  <si>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</si>
  <si>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</si>
  <si>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</si>
  <si>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</si>
  <si>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</si>
  <si>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</si>
  <si>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</si>
  <si>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</si>
  <si>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</si>
  <si>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</si>
  <si>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</si>
  <si>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</si>
  <si>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</si>
  <si>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</si>
  <si>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</si>
  <si>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</si>
  <si>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</si>
  <si>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</si>
  <si>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</si>
  <si>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</si>
  <si>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</si>
  <si>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</si>
  <si>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</si>
  <si>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</si>
  <si>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</si>
  <si>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</si>
  <si>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</si>
  <si>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</si>
  <si>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</si>
  <si>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</si>
  <si>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</si>
  <si>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</si>
  <si>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</si>
  <si>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</si>
  <si>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</si>
  <si>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</si>
  <si>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</si>
  <si>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</si>
  <si>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</si>
  <si>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</si>
  <si>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</si>
  <si>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</si>
  <si>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Ugovor realizovan neupotpunosti</t>
  </si>
  <si>
    <t>23.05.2023.</t>
  </si>
  <si>
    <t xml:space="preserve">ugovor isteko </t>
  </si>
  <si>
    <t xml:space="preserve">Ugovor realizovan </t>
  </si>
  <si>
    <t>17.03.2024.</t>
  </si>
  <si>
    <t>UKUPNO:sa 25.07.2023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</si>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</sst>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6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45140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13" t="s">
        <v>0</v>
      </c>
      <c r="B2" s="189" t="s">
        <v>1</v>
      </c>
      <c r="C2" s="190"/>
      <c r="D2" s="191"/>
      <c r="E2" s="214" t="s">
        <v>2</v>
      </c>
      <c r="F2" s="188" t="s">
        <v>3</v>
      </c>
      <c r="G2" s="215" t="s">
        <v>179</v>
      </c>
      <c r="H2" s="197" t="s">
        <v>29</v>
      </c>
      <c r="I2" s="216" t="s">
        <v>4</v>
      </c>
      <c r="J2" s="216" t="s">
        <v>5</v>
      </c>
      <c r="K2" s="216" t="s">
        <v>185</v>
      </c>
      <c r="L2" s="188" t="s">
        <v>22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 t="s">
        <v>21</v>
      </c>
      <c r="Y2" s="204" t="s">
        <v>181</v>
      </c>
      <c r="Z2" s="207" t="s">
        <v>182</v>
      </c>
      <c r="AA2" s="197" t="s">
        <v>183</v>
      </c>
      <c r="AB2" s="210" t="s">
        <v>186</v>
      </c>
      <c r="AC2" s="200" t="s">
        <v>6</v>
      </c>
      <c r="AD2" s="204" t="s">
        <v>184</v>
      </c>
      <c r="AE2" s="201" t="s">
        <v>23</v>
      </c>
      <c r="AF2" s="201"/>
    </row>
    <row r="3" spans="1:152" s="2" customFormat="1" ht="28.15" customHeight="1" x14ac:dyDescent="0.25">
      <c r="A3" s="213"/>
      <c r="B3" s="192"/>
      <c r="C3" s="193"/>
      <c r="D3" s="194"/>
      <c r="E3" s="214"/>
      <c r="F3" s="188"/>
      <c r="G3" s="215"/>
      <c r="H3" s="198"/>
      <c r="I3" s="216"/>
      <c r="J3" s="216"/>
      <c r="K3" s="216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88"/>
      <c r="Y3" s="205"/>
      <c r="Z3" s="208"/>
      <c r="AA3" s="198"/>
      <c r="AB3" s="211"/>
      <c r="AC3" s="200"/>
      <c r="AD3" s="205"/>
      <c r="AE3" s="201"/>
      <c r="AF3" s="201"/>
    </row>
    <row r="4" spans="1:152" s="2" customFormat="1" ht="28.15" customHeight="1" x14ac:dyDescent="0.25">
      <c r="A4" s="213"/>
      <c r="B4" s="195" t="s">
        <v>180</v>
      </c>
      <c r="C4" s="195" t="s">
        <v>24</v>
      </c>
      <c r="D4" s="195" t="s">
        <v>25</v>
      </c>
      <c r="E4" s="214"/>
      <c r="F4" s="188"/>
      <c r="G4" s="215"/>
      <c r="H4" s="198"/>
      <c r="I4" s="216"/>
      <c r="J4" s="216"/>
      <c r="K4" s="216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88"/>
      <c r="Y4" s="205"/>
      <c r="Z4" s="208"/>
      <c r="AA4" s="198"/>
      <c r="AB4" s="211"/>
      <c r="AC4" s="200"/>
      <c r="AD4" s="205"/>
      <c r="AE4" s="201"/>
      <c r="AF4" s="201"/>
    </row>
    <row r="5" spans="1:152" s="2" customFormat="1" ht="36" customHeight="1" x14ac:dyDescent="0.25">
      <c r="A5" s="213"/>
      <c r="B5" s="196"/>
      <c r="C5" s="196"/>
      <c r="D5" s="196"/>
      <c r="E5" s="214"/>
      <c r="F5" s="188"/>
      <c r="G5" s="215"/>
      <c r="H5" s="199"/>
      <c r="I5" s="216"/>
      <c r="J5" s="216"/>
      <c r="K5" s="216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88"/>
      <c r="Y5" s="206"/>
      <c r="Z5" s="209"/>
      <c r="AA5" s="199"/>
      <c r="AB5" s="212"/>
      <c r="AC5" s="200"/>
      <c r="AD5" s="206"/>
      <c r="AE5" s="201"/>
      <c r="AF5" s="201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217" t="str">
        <f>IF(AC6=0,"ugovor realizovan","ugovor u realizaciji")</f>
        <v>ugovor realizovan</v>
      </c>
      <c r="AF6" s="218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217" t="str">
        <f t="shared" ref="AE7:AE39" si="1">IF(AC7=0,"ugovor realizovan","ugovor u realizaciji")</f>
        <v>ugovor realizovan</v>
      </c>
      <c r="AF7" s="2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217" t="str">
        <f t="shared" si="1"/>
        <v>ugovor u realizaciji</v>
      </c>
      <c r="AF8" s="218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217" t="str">
        <f t="shared" si="1"/>
        <v>ugovor u realizaciji</v>
      </c>
      <c r="AF9" s="218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217" t="str">
        <f t="shared" si="1"/>
        <v>ugovor realizovan</v>
      </c>
      <c r="AF10" s="218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217" t="str">
        <f t="shared" si="1"/>
        <v>ugovor u realizaciji</v>
      </c>
      <c r="AF11" s="218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217" t="str">
        <f t="shared" si="1"/>
        <v>ugovor realizovan</v>
      </c>
      <c r="AF12" s="218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217" t="str">
        <f t="shared" si="1"/>
        <v>ugovor realizovan</v>
      </c>
      <c r="AF13" s="218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217" t="str">
        <f t="shared" si="1"/>
        <v>ugovor realizovan</v>
      </c>
      <c r="AF14" s="218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217" t="str">
        <f t="shared" si="1"/>
        <v>ugovor realizovan</v>
      </c>
      <c r="AF15" s="218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217" t="str">
        <f t="shared" si="1"/>
        <v>ugovor u realizaciji</v>
      </c>
      <c r="AF16" s="218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217" t="str">
        <f t="shared" si="1"/>
        <v>ugovor u realizaciji</v>
      </c>
      <c r="AF17" s="218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217" t="str">
        <f t="shared" si="1"/>
        <v>ugovor u realizaciji</v>
      </c>
      <c r="AF18" s="218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217" t="str">
        <f t="shared" si="1"/>
        <v>ugovor u realizaciji</v>
      </c>
      <c r="AF19" s="218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217" t="str">
        <f t="shared" si="1"/>
        <v>ugovor u realizaciji</v>
      </c>
      <c r="AF20" s="218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217" t="str">
        <f t="shared" si="1"/>
        <v>ugovor u realizaciji</v>
      </c>
      <c r="AF21" s="218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217" t="str">
        <f t="shared" si="1"/>
        <v>ugovor u realizaciji</v>
      </c>
      <c r="AF22" s="218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217" t="str">
        <f t="shared" si="1"/>
        <v>ugovor u realizaciji</v>
      </c>
      <c r="AF23" s="218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217" t="str">
        <f t="shared" si="1"/>
        <v>ugovor u realizaciji</v>
      </c>
      <c r="AF24" s="218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217" t="str">
        <f t="shared" si="1"/>
        <v>ugovor u realizaciji</v>
      </c>
      <c r="AF25" s="218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217" t="str">
        <f t="shared" si="1"/>
        <v>ugovor u realizaciji</v>
      </c>
      <c r="AF26" s="218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217" t="str">
        <f t="shared" si="1"/>
        <v>ugovor u realizaciji</v>
      </c>
      <c r="AF27" s="218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217" t="str">
        <f t="shared" si="1"/>
        <v>ugovor realizovan</v>
      </c>
      <c r="AF28" s="218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217" t="str">
        <f t="shared" si="1"/>
        <v>ugovor u realizaciji</v>
      </c>
      <c r="AF29" s="218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217" t="str">
        <f t="shared" si="1"/>
        <v>ugovor u realizaciji</v>
      </c>
      <c r="AF30" s="218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217" t="str">
        <f t="shared" si="1"/>
        <v>ugovor u realizaciji</v>
      </c>
      <c r="AF31" s="218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217" t="str">
        <f t="shared" si="1"/>
        <v>ugovor u realizaciji</v>
      </c>
      <c r="AF32" s="218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217" t="str">
        <f t="shared" si="1"/>
        <v>ugovor u realizaciji</v>
      </c>
      <c r="AF33" s="218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217" t="str">
        <f t="shared" si="1"/>
        <v>ugovor u realizaciji</v>
      </c>
      <c r="AF34" s="218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217" t="str">
        <f t="shared" si="1"/>
        <v>ugovor u realizaciji</v>
      </c>
      <c r="AF35" s="218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217" t="str">
        <f t="shared" si="1"/>
        <v>ugovor u realizaciji</v>
      </c>
      <c r="AF36" s="218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217" t="str">
        <f t="shared" si="1"/>
        <v>ugovor u realizaciji</v>
      </c>
      <c r="AF37" s="218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217" t="str">
        <f t="shared" si="1"/>
        <v>ugovor realizovan</v>
      </c>
      <c r="AF38" s="218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217" t="str">
        <f t="shared" si="1"/>
        <v>ugovor realizovan</v>
      </c>
      <c r="AF39" s="218"/>
    </row>
    <row r="40" spans="1:32" s="9" customFormat="1" ht="39.75" customHeight="1" x14ac:dyDescent="0.2">
      <c r="A40" s="202"/>
      <c r="B40" s="203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217"/>
      <c r="AF40" s="218"/>
    </row>
    <row r="41" spans="1:32" ht="28.15" customHeight="1" x14ac:dyDescent="0.25">
      <c r="J41" s="3"/>
      <c r="AC41" s="68"/>
    </row>
  </sheetData>
  <mergeCells count="57">
    <mergeCell ref="AE36:AF36"/>
    <mergeCell ref="AE37:AF37"/>
    <mergeCell ref="AE38:AF38"/>
    <mergeCell ref="AE39:AF39"/>
    <mergeCell ref="AE40:AF40"/>
    <mergeCell ref="AE31:AF31"/>
    <mergeCell ref="AE32:AF32"/>
    <mergeCell ref="AE33:AF33"/>
    <mergeCell ref="AE34:AF34"/>
    <mergeCell ref="AE35:AF35"/>
    <mergeCell ref="AE26:AF26"/>
    <mergeCell ref="AE27:AF27"/>
    <mergeCell ref="AE28:AF28"/>
    <mergeCell ref="AE29:AF29"/>
    <mergeCell ref="AE30:AF30"/>
    <mergeCell ref="AE21:AF21"/>
    <mergeCell ref="AE22:AF22"/>
    <mergeCell ref="AE23:AF23"/>
    <mergeCell ref="AE24:AF24"/>
    <mergeCell ref="AE25:AF25"/>
    <mergeCell ref="AE16:AF16"/>
    <mergeCell ref="AE17:AF17"/>
    <mergeCell ref="AE18:AF18"/>
    <mergeCell ref="AE19:AF19"/>
    <mergeCell ref="AE20:AF20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L2:W2"/>
    <mergeCell ref="B2:D3"/>
    <mergeCell ref="B4:B5"/>
    <mergeCell ref="C4:C5"/>
    <mergeCell ref="D4:D5"/>
    <mergeCell ref="H2:H5"/>
  </mergeCells>
  <conditionalFormatting sqref="AE6:AE40">
    <cfRule type="cellIs" dxfId="5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L1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45140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0" t="s">
        <v>0</v>
      </c>
      <c r="B2" s="189" t="s">
        <v>1</v>
      </c>
      <c r="C2" s="190"/>
      <c r="D2" s="191"/>
      <c r="E2" s="214" t="s">
        <v>2</v>
      </c>
      <c r="F2" s="188" t="s">
        <v>3</v>
      </c>
      <c r="G2" s="215" t="s">
        <v>179</v>
      </c>
      <c r="H2" s="197" t="s">
        <v>29</v>
      </c>
      <c r="I2" s="216" t="s">
        <v>4</v>
      </c>
      <c r="J2" s="216" t="s">
        <v>5</v>
      </c>
      <c r="K2" s="216" t="s">
        <v>185</v>
      </c>
      <c r="L2" s="188" t="s">
        <v>286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 t="s">
        <v>21</v>
      </c>
      <c r="Y2" s="204" t="s">
        <v>181</v>
      </c>
      <c r="Z2" s="207" t="s">
        <v>182</v>
      </c>
      <c r="AA2" s="197" t="s">
        <v>183</v>
      </c>
      <c r="AB2" s="210" t="s">
        <v>186</v>
      </c>
      <c r="AC2" s="200" t="s">
        <v>6</v>
      </c>
      <c r="AD2" s="204" t="s">
        <v>184</v>
      </c>
      <c r="AE2" s="219" t="s">
        <v>23</v>
      </c>
      <c r="AF2" s="219"/>
    </row>
    <row r="3" spans="1:47" s="2" customFormat="1" ht="28.15" customHeight="1" x14ac:dyDescent="0.25">
      <c r="A3" s="220"/>
      <c r="B3" s="192"/>
      <c r="C3" s="193"/>
      <c r="D3" s="194"/>
      <c r="E3" s="214"/>
      <c r="F3" s="188"/>
      <c r="G3" s="215"/>
      <c r="H3" s="198"/>
      <c r="I3" s="216"/>
      <c r="J3" s="216"/>
      <c r="K3" s="216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188"/>
      <c r="Y3" s="205"/>
      <c r="Z3" s="208"/>
      <c r="AA3" s="198"/>
      <c r="AB3" s="211"/>
      <c r="AC3" s="200"/>
      <c r="AD3" s="205"/>
      <c r="AE3" s="219"/>
      <c r="AF3" s="219"/>
    </row>
    <row r="4" spans="1:47" s="2" customFormat="1" ht="28.15" customHeight="1" x14ac:dyDescent="0.25">
      <c r="A4" s="220"/>
      <c r="B4" s="195" t="s">
        <v>180</v>
      </c>
      <c r="C4" s="195" t="s">
        <v>24</v>
      </c>
      <c r="D4" s="195" t="s">
        <v>25</v>
      </c>
      <c r="E4" s="214"/>
      <c r="F4" s="188"/>
      <c r="G4" s="215"/>
      <c r="H4" s="198"/>
      <c r="I4" s="216"/>
      <c r="J4" s="216"/>
      <c r="K4" s="216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188"/>
      <c r="Y4" s="205"/>
      <c r="Z4" s="208"/>
      <c r="AA4" s="198"/>
      <c r="AB4" s="211"/>
      <c r="AC4" s="200"/>
      <c r="AD4" s="205"/>
      <c r="AE4" s="219"/>
      <c r="AF4" s="219"/>
    </row>
    <row r="5" spans="1:47" s="2" customFormat="1" ht="39" customHeight="1" x14ac:dyDescent="0.25">
      <c r="A5" s="220"/>
      <c r="B5" s="196"/>
      <c r="C5" s="196"/>
      <c r="D5" s="196"/>
      <c r="E5" s="214"/>
      <c r="F5" s="188"/>
      <c r="G5" s="215"/>
      <c r="H5" s="199"/>
      <c r="I5" s="216"/>
      <c r="J5" s="216"/>
      <c r="K5" s="216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188"/>
      <c r="Y5" s="206"/>
      <c r="Z5" s="209"/>
      <c r="AA5" s="199"/>
      <c r="AB5" s="212"/>
      <c r="AC5" s="200"/>
      <c r="AD5" s="206"/>
      <c r="AE5" s="219"/>
      <c r="AF5" s="219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217" t="str">
        <f>IF(AC6=0,"ugovor realizovan","ugovor u realizaciji")</f>
        <v>ugovor realizovan</v>
      </c>
      <c r="AF6" s="218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217" t="str">
        <f t="shared" ref="AE7:AE22" si="1">IF(AC7=0,"ugovor realizovan","ugovor u realizaciji")</f>
        <v>ugovor realizovan</v>
      </c>
      <c r="AF7" s="2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217" t="str">
        <f t="shared" si="1"/>
        <v>ugovor u realizaciji</v>
      </c>
      <c r="AF8" s="218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217" t="str">
        <f>IF(AC9=0,"ugovor AH10realizovan","ugovor u realizaciji")</f>
        <v>ugovor u realizaciji</v>
      </c>
      <c r="AF9" s="218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217" t="str">
        <f t="shared" si="1"/>
        <v>ugovor u realizaciji</v>
      </c>
      <c r="AF10" s="218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217" t="str">
        <f t="shared" si="1"/>
        <v>ugovor u realizaciji</v>
      </c>
      <c r="AF11" s="218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217" t="str">
        <f t="shared" si="1"/>
        <v>ugovor u realizaciji</v>
      </c>
      <c r="AF12" s="218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217" t="str">
        <f t="shared" si="1"/>
        <v>ugovor realizovan</v>
      </c>
      <c r="AF13" s="218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217" t="str">
        <f t="shared" si="1"/>
        <v>ugovor realizovan</v>
      </c>
      <c r="AF14" s="218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217" t="str">
        <f t="shared" si="1"/>
        <v>ugovor realizovan</v>
      </c>
      <c r="AF15" s="218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217" t="str">
        <f>IF(AC16=0,"ugovor realizovan","ugovor u realizaciji")</f>
        <v>ugovor u realizaciji</v>
      </c>
      <c r="AF16" s="218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217" t="str">
        <f t="shared" si="1"/>
        <v>ugovor u realizaciji</v>
      </c>
      <c r="AF17" s="218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217" t="str">
        <f t="shared" si="1"/>
        <v>ugovor u realizaciji</v>
      </c>
      <c r="AF18" s="218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217" t="str">
        <f t="shared" si="1"/>
        <v>ugovor u realizaciji</v>
      </c>
      <c r="AF19" s="218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217" t="str">
        <f t="shared" si="1"/>
        <v>ugovor realizovan</v>
      </c>
      <c r="AF20" s="218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217" t="str">
        <f t="shared" si="1"/>
        <v>ugovor u realizaciji</v>
      </c>
      <c r="AF21" s="218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217" t="str">
        <f t="shared" si="1"/>
        <v>ugovor realizovan</v>
      </c>
      <c r="AF22" s="218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21" t="s">
        <v>292</v>
      </c>
      <c r="AF23" s="222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217"/>
      <c r="AF34" s="218"/>
    </row>
    <row r="35" spans="1:48" s="9" customFormat="1" ht="39.75" customHeight="1" x14ac:dyDescent="0.25">
      <c r="A35" s="202"/>
      <c r="B35" s="203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217"/>
      <c r="AF35" s="218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  <mergeCell ref="AE11:AF11"/>
    <mergeCell ref="AE12:AF12"/>
    <mergeCell ref="AE13:AF13"/>
    <mergeCell ref="AE14:AF14"/>
    <mergeCell ref="AE15:AF15"/>
    <mergeCell ref="AE6:AF6"/>
    <mergeCell ref="AE7:AF7"/>
    <mergeCell ref="AE8:AF8"/>
    <mergeCell ref="AE9:AF9"/>
    <mergeCell ref="AE10:AF10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D2:AD5"/>
    <mergeCell ref="AE2:AF5"/>
    <mergeCell ref="I2:I5"/>
    <mergeCell ref="J2:J5"/>
    <mergeCell ref="K2:K5"/>
    <mergeCell ref="L2:W2"/>
    <mergeCell ref="X2:X5"/>
    <mergeCell ref="Y2:Y5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4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G24" zoomScale="60" zoomScaleNormal="60" workbookViewId="0">
      <selection activeCell="R9" sqref="R9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45140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0" t="s">
        <v>0</v>
      </c>
      <c r="B2" s="189" t="s">
        <v>1</v>
      </c>
      <c r="C2" s="190"/>
      <c r="D2" s="191"/>
      <c r="E2" s="214" t="s">
        <v>424</v>
      </c>
      <c r="F2" s="188" t="s">
        <v>3</v>
      </c>
      <c r="G2" s="215" t="s">
        <v>179</v>
      </c>
      <c r="H2" s="197" t="s">
        <v>29</v>
      </c>
      <c r="I2" s="216" t="s">
        <v>425</v>
      </c>
      <c r="J2" s="216" t="s">
        <v>426</v>
      </c>
      <c r="K2" s="216" t="s">
        <v>185</v>
      </c>
      <c r="L2" s="188" t="s">
        <v>284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219" t="s">
        <v>419</v>
      </c>
      <c r="Y2" s="204" t="s">
        <v>181</v>
      </c>
      <c r="Z2" s="207" t="s">
        <v>182</v>
      </c>
      <c r="AA2" s="197" t="s">
        <v>183</v>
      </c>
      <c r="AB2" s="210" t="s">
        <v>186</v>
      </c>
      <c r="AC2" s="200" t="s">
        <v>6</v>
      </c>
      <c r="AD2" s="204" t="s">
        <v>184</v>
      </c>
      <c r="AE2" s="219" t="s">
        <v>23</v>
      </c>
      <c r="AF2" s="219"/>
    </row>
    <row r="3" spans="1:47" s="2" customFormat="1" ht="28.15" customHeight="1" x14ac:dyDescent="0.25">
      <c r="A3" s="220"/>
      <c r="B3" s="192"/>
      <c r="C3" s="193"/>
      <c r="D3" s="194"/>
      <c r="E3" s="214"/>
      <c r="F3" s="188"/>
      <c r="G3" s="215"/>
      <c r="H3" s="198"/>
      <c r="I3" s="216"/>
      <c r="J3" s="216"/>
      <c r="K3" s="216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19"/>
      <c r="Y3" s="205"/>
      <c r="Z3" s="208"/>
      <c r="AA3" s="198"/>
      <c r="AB3" s="211"/>
      <c r="AC3" s="200"/>
      <c r="AD3" s="205"/>
      <c r="AE3" s="219"/>
      <c r="AF3" s="219"/>
    </row>
    <row r="4" spans="1:47" s="2" customFormat="1" ht="28.15" customHeight="1" x14ac:dyDescent="0.25">
      <c r="A4" s="220"/>
      <c r="B4" s="229" t="s">
        <v>180</v>
      </c>
      <c r="C4" s="195" t="s">
        <v>24</v>
      </c>
      <c r="D4" s="195" t="s">
        <v>25</v>
      </c>
      <c r="E4" s="214"/>
      <c r="F4" s="188"/>
      <c r="G4" s="215"/>
      <c r="H4" s="198"/>
      <c r="I4" s="216"/>
      <c r="J4" s="216"/>
      <c r="K4" s="216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19"/>
      <c r="Y4" s="205"/>
      <c r="Z4" s="208"/>
      <c r="AA4" s="198"/>
      <c r="AB4" s="211"/>
      <c r="AC4" s="200"/>
      <c r="AD4" s="205"/>
      <c r="AE4" s="219"/>
      <c r="AF4" s="219"/>
    </row>
    <row r="5" spans="1:47" s="2" customFormat="1" ht="39" customHeight="1" x14ac:dyDescent="0.25">
      <c r="A5" s="220"/>
      <c r="B5" s="230"/>
      <c r="C5" s="196"/>
      <c r="D5" s="196"/>
      <c r="E5" s="214"/>
      <c r="F5" s="188"/>
      <c r="G5" s="215"/>
      <c r="H5" s="199"/>
      <c r="I5" s="216"/>
      <c r="J5" s="216"/>
      <c r="K5" s="216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19"/>
      <c r="Y5" s="206"/>
      <c r="Z5" s="209"/>
      <c r="AA5" s="199"/>
      <c r="AB5" s="212"/>
      <c r="AC5" s="200"/>
      <c r="AD5" s="206"/>
      <c r="AE5" s="219"/>
      <c r="AF5" s="219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23" t="s">
        <v>350</v>
      </c>
      <c r="AF6" s="224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217" t="str">
        <f t="shared" ref="AE7:AE19" si="0">IF(AC7=0,"ugovor realizovan","ugovor u realizaciji")</f>
        <v>ugovor realizovan</v>
      </c>
      <c r="AF7" s="218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23" t="s">
        <v>412</v>
      </c>
      <c r="AF8" s="224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217" t="s">
        <v>413</v>
      </c>
      <c r="AF9" s="218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23" t="s">
        <v>475</v>
      </c>
      <c r="AF10" s="224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25" t="s">
        <v>350</v>
      </c>
      <c r="AF11" s="226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27" t="s">
        <v>508</v>
      </c>
      <c r="AF12" s="22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25" t="str">
        <f t="shared" si="0"/>
        <v>ugovor u realizaciji</v>
      </c>
      <c r="AF13" s="226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23" t="s">
        <v>437</v>
      </c>
      <c r="AF14" s="224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25" t="str">
        <f t="shared" si="0"/>
        <v>ugovor u realizaciji</v>
      </c>
      <c r="AF15" s="226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23" t="str">
        <f>IF(AC16=0,"ugovor realizovan","ugovor u realizaciji")</f>
        <v>ugovor realizovan</v>
      </c>
      <c r="AF16" s="224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25" t="str">
        <f>IF(AC17=0,"ugovor realizovan","ugovor u realizaciji")</f>
        <v>ugovor u realizaciji</v>
      </c>
      <c r="AF17" s="226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23" t="str">
        <f t="shared" si="0"/>
        <v>ugovor u realizaciji</v>
      </c>
      <c r="AF18" s="224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217" t="str">
        <f t="shared" si="0"/>
        <v>ugovor realizovan</v>
      </c>
      <c r="AF19" s="218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23" t="s">
        <v>350</v>
      </c>
      <c r="AF20" s="224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217" t="s">
        <v>590</v>
      </c>
      <c r="AF21" s="218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23" t="str">
        <f>IF(AC22=0,"ugovor realizovan","ugovor u realizaciji")</f>
        <v>ugovor u realizaciji</v>
      </c>
      <c r="AF22" s="224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217" t="str">
        <f>IF(AC23=0,"ugovor realizovan","ugovor u realizaciji")</f>
        <v>ugovor u realizaciji</v>
      </c>
      <c r="AF23" s="218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23" t="s">
        <v>292</v>
      </c>
      <c r="AF24" s="224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23" t="s">
        <v>292</v>
      </c>
      <c r="AF26" s="224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217" t="s">
        <v>292</v>
      </c>
      <c r="AF31" s="218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2" t="s">
        <v>582</v>
      </c>
      <c r="B65" s="203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217"/>
      <c r="AF65" s="218"/>
    </row>
    <row r="66" spans="1:32" ht="28.15" customHeight="1" x14ac:dyDescent="0.25">
      <c r="J66" s="3"/>
    </row>
  </sheetData>
  <mergeCells count="44">
    <mergeCell ref="H2:H5"/>
    <mergeCell ref="B4:B5"/>
    <mergeCell ref="C4:C5"/>
    <mergeCell ref="D4:D5"/>
    <mergeCell ref="A2:A5"/>
    <mergeCell ref="B2:D3"/>
    <mergeCell ref="E2:E5"/>
    <mergeCell ref="F2:F5"/>
    <mergeCell ref="G2:G5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</mergeCells>
  <conditionalFormatting sqref="AE6:AE65">
    <cfRule type="cellIs" dxfId="3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2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6"/>
  <sheetViews>
    <sheetView tabSelected="1" topLeftCell="H1" zoomScale="60" zoomScaleNormal="60" workbookViewId="0">
      <selection activeCell="Q17" sqref="Q17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45140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0" t="s">
        <v>0</v>
      </c>
      <c r="B2" s="189" t="s">
        <v>1</v>
      </c>
      <c r="C2" s="190"/>
      <c r="D2" s="191"/>
      <c r="E2" s="214" t="s">
        <v>424</v>
      </c>
      <c r="F2" s="188" t="s">
        <v>3</v>
      </c>
      <c r="G2" s="215" t="s">
        <v>179</v>
      </c>
      <c r="H2" s="197" t="s">
        <v>29</v>
      </c>
      <c r="I2" s="216" t="s">
        <v>425</v>
      </c>
      <c r="J2" s="216" t="s">
        <v>426</v>
      </c>
      <c r="K2" s="216" t="s">
        <v>185</v>
      </c>
      <c r="L2" s="188" t="s">
        <v>602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219" t="s">
        <v>603</v>
      </c>
      <c r="Y2" s="204" t="s">
        <v>181</v>
      </c>
      <c r="Z2" s="207" t="s">
        <v>182</v>
      </c>
      <c r="AA2" s="197" t="s">
        <v>183</v>
      </c>
      <c r="AB2" s="210" t="s">
        <v>186</v>
      </c>
      <c r="AC2" s="200" t="s">
        <v>6</v>
      </c>
      <c r="AD2" s="204" t="s">
        <v>184</v>
      </c>
      <c r="AE2" s="219" t="s">
        <v>23</v>
      </c>
      <c r="AF2" s="219"/>
    </row>
    <row r="3" spans="1:47" s="2" customFormat="1" ht="28.15" customHeight="1" x14ac:dyDescent="0.25">
      <c r="A3" s="220"/>
      <c r="B3" s="192"/>
      <c r="C3" s="193"/>
      <c r="D3" s="194"/>
      <c r="E3" s="214"/>
      <c r="F3" s="188"/>
      <c r="G3" s="215"/>
      <c r="H3" s="198"/>
      <c r="I3" s="216"/>
      <c r="J3" s="216"/>
      <c r="K3" s="216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19"/>
      <c r="Y3" s="205"/>
      <c r="Z3" s="208"/>
      <c r="AA3" s="198"/>
      <c r="AB3" s="211"/>
      <c r="AC3" s="200"/>
      <c r="AD3" s="205"/>
      <c r="AE3" s="219"/>
      <c r="AF3" s="219"/>
    </row>
    <row r="4" spans="1:47" s="2" customFormat="1" ht="28.15" customHeight="1" x14ac:dyDescent="0.25">
      <c r="A4" s="220"/>
      <c r="B4" s="229" t="s">
        <v>180</v>
      </c>
      <c r="C4" s="195" t="s">
        <v>24</v>
      </c>
      <c r="D4" s="195" t="s">
        <v>25</v>
      </c>
      <c r="E4" s="214"/>
      <c r="F4" s="188"/>
      <c r="G4" s="215"/>
      <c r="H4" s="198"/>
      <c r="I4" s="216"/>
      <c r="J4" s="216"/>
      <c r="K4" s="216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19"/>
      <c r="Y4" s="205"/>
      <c r="Z4" s="208"/>
      <c r="AA4" s="198"/>
      <c r="AB4" s="211"/>
      <c r="AC4" s="200"/>
      <c r="AD4" s="205"/>
      <c r="AE4" s="219"/>
      <c r="AF4" s="219"/>
    </row>
    <row r="5" spans="1:47" s="2" customFormat="1" ht="39" customHeight="1" x14ac:dyDescent="0.25">
      <c r="A5" s="220"/>
      <c r="B5" s="230"/>
      <c r="C5" s="196"/>
      <c r="D5" s="196"/>
      <c r="E5" s="214"/>
      <c r="F5" s="188"/>
      <c r="G5" s="215"/>
      <c r="H5" s="199"/>
      <c r="I5" s="216"/>
      <c r="J5" s="216"/>
      <c r="K5" s="216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19"/>
      <c r="Y5" s="206"/>
      <c r="Z5" s="209"/>
      <c r="AA5" s="199"/>
      <c r="AB5" s="212"/>
      <c r="AC5" s="200"/>
      <c r="AD5" s="206"/>
      <c r="AE5" s="219"/>
      <c r="AF5" s="219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23" t="str">
        <f>IF(AC6=0,"ugovor realizovan","ugovor u realizaciji")</f>
        <v>ugovor realizovan</v>
      </c>
      <c r="AF6" s="224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25" t="s">
        <v>350</v>
      </c>
      <c r="AF7" s="226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23" t="s">
        <v>670</v>
      </c>
      <c r="AF8" s="224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25" t="s">
        <v>610</v>
      </c>
      <c r="AF9" s="226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23" t="s">
        <v>610</v>
      </c>
      <c r="AF10" s="224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31" t="s">
        <v>350</v>
      </c>
      <c r="AF12" s="23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25" t="s">
        <v>642</v>
      </c>
      <c r="AF15" s="226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25" t="s">
        <v>718</v>
      </c>
      <c r="AF17" s="226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217" t="s">
        <v>718</v>
      </c>
      <c r="AF19" s="218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987.88</v>
      </c>
      <c r="M20" s="42">
        <v>750.72</v>
      </c>
      <c r="N20" s="42">
        <v>469.48</v>
      </c>
      <c r="O20" s="47"/>
      <c r="P20" s="47"/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4825.84</v>
      </c>
      <c r="AC20" s="42">
        <v>1122.6400000000001</v>
      </c>
      <c r="AD20" s="42"/>
      <c r="AE20" s="223" t="s">
        <v>716</v>
      </c>
      <c r="AF20" s="224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119">
        <v>3396</v>
      </c>
      <c r="R21" s="116"/>
      <c r="S21" s="116"/>
      <c r="T21" s="116"/>
      <c r="U21" s="116"/>
      <c r="V21" s="119"/>
      <c r="W21" s="116"/>
      <c r="X21" s="117"/>
      <c r="Y21" s="117"/>
      <c r="Z21" s="117"/>
      <c r="AA21" s="118"/>
      <c r="AB21" s="119">
        <v>5511</v>
      </c>
      <c r="AC21" s="119">
        <v>472</v>
      </c>
      <c r="AD21" s="119"/>
      <c r="AE21" s="144" t="s">
        <v>479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23" t="s">
        <v>495</v>
      </c>
      <c r="AF22" s="224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6"/>
      <c r="S23" s="119"/>
      <c r="T23" s="119"/>
      <c r="U23" s="116"/>
      <c r="V23" s="119"/>
      <c r="W23" s="116"/>
      <c r="X23" s="117"/>
      <c r="Y23" s="117"/>
      <c r="Z23" s="117"/>
      <c r="AA23" s="118"/>
      <c r="AB23" s="119">
        <v>2193.6999999999998</v>
      </c>
      <c r="AC23" s="119">
        <v>1246.3</v>
      </c>
      <c r="AD23" s="119"/>
      <c r="AE23" s="217" t="s">
        <v>479</v>
      </c>
      <c r="AF23" s="218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23" t="s">
        <v>479</v>
      </c>
      <c r="AF24" s="224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6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3496.22</v>
      </c>
      <c r="AC25" s="119">
        <v>1503.78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719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/>
      <c r="X28" s="105"/>
      <c r="Y28" s="105"/>
      <c r="Z28" s="105"/>
      <c r="AA28" s="106"/>
      <c r="AB28" s="104">
        <v>0</v>
      </c>
      <c r="AC28" s="104">
        <v>11900</v>
      </c>
      <c r="AD28" s="104"/>
      <c r="AE28" s="171" t="s">
        <v>479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75"/>
      <c r="S29" s="175"/>
      <c r="T29" s="175"/>
      <c r="U29" s="135"/>
      <c r="V29" s="135"/>
      <c r="W29" s="135"/>
      <c r="X29" s="176"/>
      <c r="Y29" s="176"/>
      <c r="Z29" s="176"/>
      <c r="AA29" s="177"/>
      <c r="AB29" s="135">
        <v>4761.22</v>
      </c>
      <c r="AC29" s="135">
        <v>238.78</v>
      </c>
      <c r="AD29" s="135"/>
      <c r="AE29" s="178" t="s">
        <v>479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7"/>
      <c r="V30" s="47"/>
      <c r="W30" s="42"/>
      <c r="X30" s="22"/>
      <c r="Y30" s="22"/>
      <c r="Z30" s="22"/>
      <c r="AA30" s="57"/>
      <c r="AB30" s="42">
        <v>0</v>
      </c>
      <c r="AC30" s="42">
        <v>11951.8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6"/>
      <c r="S31" s="119"/>
      <c r="T31" s="119"/>
      <c r="U31" s="119"/>
      <c r="V31" s="119"/>
      <c r="W31" s="119"/>
      <c r="X31" s="117"/>
      <c r="Y31" s="117"/>
      <c r="Z31" s="117"/>
      <c r="AA31" s="118"/>
      <c r="AB31" s="119">
        <v>3252.7</v>
      </c>
      <c r="AC31" s="119">
        <v>1747.3</v>
      </c>
      <c r="AD31" s="119"/>
      <c r="AE31" s="217" t="s">
        <v>479</v>
      </c>
      <c r="AF31" s="218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>
        <v>245</v>
      </c>
      <c r="M32" s="47"/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7"/>
      <c r="T32" s="47"/>
      <c r="U32" s="47"/>
      <c r="V32" s="47"/>
      <c r="W32" s="47"/>
      <c r="X32" s="22"/>
      <c r="Y32" s="22"/>
      <c r="Z32" s="22"/>
      <c r="AA32" s="57"/>
      <c r="AB32" s="42">
        <v>5699.5</v>
      </c>
      <c r="AC32" s="42">
        <v>6300.5</v>
      </c>
      <c r="AD32" s="42"/>
      <c r="AE32" s="142" t="s">
        <v>479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6"/>
      <c r="S33" s="116"/>
      <c r="T33" s="116"/>
      <c r="U33" s="116"/>
      <c r="V33" s="116"/>
      <c r="W33" s="116"/>
      <c r="X33" s="117"/>
      <c r="Y33" s="117"/>
      <c r="Z33" s="117"/>
      <c r="AA33" s="126"/>
      <c r="AB33" s="119">
        <v>1693.51</v>
      </c>
      <c r="AC33" s="119">
        <v>4006.46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/>
      <c r="S34" s="47"/>
      <c r="T34" s="42"/>
      <c r="U34" s="47"/>
      <c r="V34" s="47"/>
      <c r="W34" s="47"/>
      <c r="X34" s="22"/>
      <c r="Y34" s="22"/>
      <c r="Z34" s="22"/>
      <c r="AA34" s="57"/>
      <c r="AB34" s="42">
        <v>824.06</v>
      </c>
      <c r="AC34" s="42">
        <v>3675.94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/>
      <c r="S35" s="116"/>
      <c r="T35" s="119"/>
      <c r="U35" s="116"/>
      <c r="V35" s="119"/>
      <c r="W35" s="116"/>
      <c r="X35" s="117"/>
      <c r="Y35" s="117"/>
      <c r="Z35" s="117"/>
      <c r="AA35" s="118"/>
      <c r="AB35" s="119">
        <v>1959.12</v>
      </c>
      <c r="AC35" s="119">
        <v>4040.88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/>
      <c r="S38" s="47"/>
      <c r="T38" s="42"/>
      <c r="U38" s="42"/>
      <c r="V38" s="42"/>
      <c r="W38" s="42"/>
      <c r="X38" s="22"/>
      <c r="Y38" s="22"/>
      <c r="Z38" s="22"/>
      <c r="AA38" s="59"/>
      <c r="AB38" s="42">
        <v>3043.71</v>
      </c>
      <c r="AC38" s="42">
        <v>1077.3900000000001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4363.62</v>
      </c>
      <c r="AC39" s="119">
        <v>3636.35</v>
      </c>
      <c r="AD39" s="119"/>
      <c r="AE39" s="144" t="s">
        <v>479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/>
      <c r="M41" s="116"/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/>
      <c r="T41" s="116"/>
      <c r="U41" s="119"/>
      <c r="V41" s="116"/>
      <c r="W41" s="119"/>
      <c r="X41" s="117"/>
      <c r="Y41" s="117"/>
      <c r="Z41" s="117"/>
      <c r="AA41" s="118"/>
      <c r="AB41" s="119">
        <v>650</v>
      </c>
      <c r="AC41" s="119">
        <v>910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42</v>
      </c>
      <c r="S42" s="42"/>
      <c r="T42" s="42"/>
      <c r="U42" s="47"/>
      <c r="V42" s="42"/>
      <c r="W42" s="47"/>
      <c r="X42" s="22"/>
      <c r="Y42" s="22"/>
      <c r="Z42" s="22"/>
      <c r="AA42" s="59"/>
      <c r="AB42" s="42">
        <v>3747</v>
      </c>
      <c r="AC42" s="42">
        <v>2222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6"/>
      <c r="S43" s="116"/>
      <c r="T43" s="116"/>
      <c r="U43" s="116"/>
      <c r="V43" s="116"/>
      <c r="W43" s="116"/>
      <c r="X43" s="117"/>
      <c r="Y43" s="117"/>
      <c r="Z43" s="117"/>
      <c r="AA43" s="126"/>
      <c r="AB43" s="119">
        <v>225</v>
      </c>
      <c r="AC43" s="119">
        <v>315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/>
      <c r="U44" s="42"/>
      <c r="V44" s="42"/>
      <c r="W44" s="47"/>
      <c r="X44" s="22"/>
      <c r="Y44" s="22"/>
      <c r="Z44" s="22"/>
      <c r="AA44" s="59"/>
      <c r="AB44" s="42">
        <v>363.56</v>
      </c>
      <c r="AC44" s="42">
        <v>1481.11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423</v>
      </c>
      <c r="S45" s="116"/>
      <c r="T45" s="119"/>
      <c r="U45" s="119"/>
      <c r="V45" s="119"/>
      <c r="W45" s="116"/>
      <c r="X45" s="117"/>
      <c r="Y45" s="117"/>
      <c r="Z45" s="117"/>
      <c r="AA45" s="126"/>
      <c r="AB45" s="119">
        <v>1059</v>
      </c>
      <c r="AC45" s="119">
        <v>3920</v>
      </c>
      <c r="AD45" s="119"/>
      <c r="AE45" s="168" t="s">
        <v>479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720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140"/>
      <c r="S46" s="140"/>
      <c r="T46" s="42"/>
      <c r="U46" s="42"/>
      <c r="V46" s="42"/>
      <c r="W46" s="47"/>
      <c r="X46" s="22"/>
      <c r="Y46" s="22"/>
      <c r="Z46" s="22"/>
      <c r="AA46" s="59"/>
      <c r="AB46" s="104">
        <v>457.17</v>
      </c>
      <c r="AC46" s="42">
        <v>4819.17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119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717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4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116"/>
      <c r="S49" s="119"/>
      <c r="T49" s="116"/>
      <c r="U49" s="116"/>
      <c r="V49" s="116"/>
      <c r="W49" s="116"/>
      <c r="X49" s="117"/>
      <c r="Y49" s="117"/>
      <c r="Z49" s="117"/>
      <c r="AA49" s="126"/>
      <c r="AB49" s="119">
        <v>0</v>
      </c>
      <c r="AC49" s="119">
        <v>2880</v>
      </c>
      <c r="AD49" s="119"/>
      <c r="AE49" s="144" t="s">
        <v>479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156"/>
      <c r="R50" s="156"/>
      <c r="S50" s="156"/>
      <c r="T50" s="164"/>
      <c r="U50" s="165"/>
      <c r="V50" s="156"/>
      <c r="W50" s="156"/>
      <c r="X50" s="157"/>
      <c r="Y50" s="157"/>
      <c r="Z50" s="157"/>
      <c r="AA50" s="166"/>
      <c r="AB50" s="104">
        <v>0</v>
      </c>
      <c r="AC50" s="104">
        <v>6000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>
        <v>375.36</v>
      </c>
      <c r="R51" s="116"/>
      <c r="S51" s="119"/>
      <c r="T51" s="119"/>
      <c r="U51" s="116"/>
      <c r="V51" s="119"/>
      <c r="W51" s="116"/>
      <c r="X51" s="117"/>
      <c r="Y51" s="117"/>
      <c r="Z51" s="117"/>
      <c r="AA51" s="118"/>
      <c r="AB51" s="119">
        <v>375.36</v>
      </c>
      <c r="AC51" s="119">
        <v>5573.44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7"/>
      <c r="V52" s="42"/>
      <c r="W52" s="47"/>
      <c r="X52" s="22"/>
      <c r="Y52" s="22"/>
      <c r="Z52" s="22"/>
      <c r="AA52" s="59"/>
      <c r="AB52" s="42">
        <v>441.96</v>
      </c>
      <c r="AC52" s="42">
        <v>4558.04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7"/>
      <c r="Y53" s="117"/>
      <c r="Z53" s="117"/>
      <c r="AA53" s="118"/>
      <c r="AB53" s="119">
        <v>0</v>
      </c>
      <c r="AC53" s="119">
        <v>9701.01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47"/>
      <c r="T54" s="42"/>
      <c r="U54" s="47"/>
      <c r="V54" s="47"/>
      <c r="W54" s="47"/>
      <c r="X54" s="22"/>
      <c r="Y54" s="22"/>
      <c r="Z54" s="22"/>
      <c r="AA54" s="57"/>
      <c r="AB54" s="42">
        <v>0</v>
      </c>
      <c r="AC54" s="42">
        <v>5000</v>
      </c>
      <c r="AD54" s="42"/>
      <c r="AE54" s="142" t="s">
        <v>479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722</v>
      </c>
      <c r="F55" s="114"/>
      <c r="G55" s="147" t="s">
        <v>723</v>
      </c>
      <c r="H55" s="114" t="s">
        <v>149</v>
      </c>
      <c r="I55" s="124" t="s">
        <v>452</v>
      </c>
      <c r="J55" s="124" t="s">
        <v>724</v>
      </c>
      <c r="K55" s="115" t="s">
        <v>725</v>
      </c>
      <c r="L55" s="116"/>
      <c r="M55" s="116"/>
      <c r="N55" s="116"/>
      <c r="O55" s="116"/>
      <c r="P55" s="119">
        <v>100.28</v>
      </c>
      <c r="Q55" s="119">
        <v>155.87</v>
      </c>
      <c r="R55" s="116"/>
      <c r="S55" s="119"/>
      <c r="T55" s="119"/>
      <c r="U55" s="119"/>
      <c r="V55" s="119"/>
      <c r="W55" s="116"/>
      <c r="X55" s="117"/>
      <c r="Y55" s="117"/>
      <c r="Z55" s="117"/>
      <c r="AA55" s="118"/>
      <c r="AB55" s="119">
        <v>256.14999999999998</v>
      </c>
      <c r="AC55" s="119">
        <v>4680.5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/>
      <c r="C56" s="94"/>
      <c r="D56" s="163"/>
      <c r="E56" s="38"/>
      <c r="F56" s="38"/>
      <c r="G56" s="146"/>
      <c r="H56" s="38"/>
      <c r="I56" s="91"/>
      <c r="J56" s="91"/>
      <c r="K56" s="41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/>
      <c r="AB56" s="42"/>
      <c r="AC56" s="42"/>
      <c r="AD56" s="42"/>
      <c r="AE56" s="142"/>
      <c r="AF56" s="110"/>
    </row>
    <row r="57" spans="1:32" s="122" customFormat="1" ht="53.45" customHeight="1" x14ac:dyDescent="0.25">
      <c r="A57" s="111">
        <v>52</v>
      </c>
      <c r="B57" s="112"/>
      <c r="C57" s="113"/>
      <c r="D57" s="160"/>
      <c r="E57" s="114"/>
      <c r="F57" s="114"/>
      <c r="G57" s="147"/>
      <c r="H57" s="114"/>
      <c r="I57" s="124"/>
      <c r="J57" s="124"/>
      <c r="K57" s="115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/>
      <c r="AC57" s="119"/>
      <c r="AD57" s="119"/>
      <c r="AE57" s="144"/>
      <c r="AF57" s="121"/>
    </row>
    <row r="58" spans="1:32" s="122" customFormat="1" ht="53.45" customHeight="1" x14ac:dyDescent="0.25">
      <c r="A58" s="35">
        <v>53</v>
      </c>
      <c r="B58" s="36"/>
      <c r="C58" s="94"/>
      <c r="D58" s="163"/>
      <c r="E58" s="38"/>
      <c r="F58" s="38"/>
      <c r="G58" s="146"/>
      <c r="H58" s="38"/>
      <c r="I58" s="91"/>
      <c r="J58" s="91"/>
      <c r="K58" s="41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/>
      <c r="W58" s="47"/>
      <c r="X58" s="22"/>
      <c r="Y58" s="22"/>
      <c r="Z58" s="22"/>
      <c r="AA58" s="57"/>
      <c r="AB58" s="42"/>
      <c r="AC58" s="42"/>
      <c r="AD58" s="42"/>
      <c r="AE58" s="142"/>
      <c r="AF58" s="110"/>
    </row>
    <row r="59" spans="1:32" s="122" customFormat="1" ht="53.45" customHeight="1" x14ac:dyDescent="0.25">
      <c r="A59" s="111">
        <v>54</v>
      </c>
      <c r="B59" s="112"/>
      <c r="C59" s="113"/>
      <c r="D59" s="160"/>
      <c r="E59" s="114"/>
      <c r="F59" s="114"/>
      <c r="G59" s="147"/>
      <c r="H59" s="114"/>
      <c r="I59" s="124"/>
      <c r="J59" s="124"/>
      <c r="K59" s="115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/>
      <c r="X59" s="117"/>
      <c r="Y59" s="117"/>
      <c r="Z59" s="117"/>
      <c r="AA59" s="126"/>
      <c r="AB59" s="119"/>
      <c r="AC59" s="119"/>
      <c r="AD59" s="119"/>
      <c r="AE59" s="144"/>
      <c r="AF59" s="121"/>
    </row>
    <row r="60" spans="1:32" s="122" customFormat="1" ht="53.45" customHeight="1" x14ac:dyDescent="0.25">
      <c r="A60" s="96">
        <v>55</v>
      </c>
      <c r="B60" s="97"/>
      <c r="C60" s="98"/>
      <c r="D60" s="169"/>
      <c r="E60" s="99"/>
      <c r="F60" s="99"/>
      <c r="G60" s="170"/>
      <c r="H60" s="99"/>
      <c r="I60" s="101"/>
      <c r="J60" s="101"/>
      <c r="K60" s="41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/>
      <c r="AC60" s="104"/>
      <c r="AD60" s="104"/>
      <c r="AE60" s="171"/>
      <c r="AF60" s="121"/>
    </row>
    <row r="61" spans="1:32" s="122" customFormat="1" ht="53.45" customHeight="1" x14ac:dyDescent="0.25">
      <c r="A61" s="172">
        <v>56</v>
      </c>
      <c r="B61" s="128"/>
      <c r="C61" s="129"/>
      <c r="D61" s="173"/>
      <c r="E61" s="130"/>
      <c r="F61" s="130"/>
      <c r="G61" s="174"/>
      <c r="H61" s="130"/>
      <c r="I61" s="132"/>
      <c r="J61" s="132"/>
      <c r="K61" s="115"/>
      <c r="L61" s="175"/>
      <c r="M61" s="175"/>
      <c r="N61" s="175"/>
      <c r="O61" s="175"/>
      <c r="P61" s="175"/>
      <c r="Q61" s="175"/>
      <c r="R61" s="175"/>
      <c r="S61" s="175"/>
      <c r="T61" s="175"/>
      <c r="U61" s="135"/>
      <c r="V61" s="135"/>
      <c r="W61" s="135"/>
      <c r="X61" s="176"/>
      <c r="Y61" s="176"/>
      <c r="Z61" s="176"/>
      <c r="AA61" s="177"/>
      <c r="AB61" s="135"/>
      <c r="AC61" s="135"/>
      <c r="AD61" s="135"/>
      <c r="AE61" s="178"/>
      <c r="AF61" s="121"/>
    </row>
    <row r="62" spans="1:32" s="122" customFormat="1" ht="53.45" customHeight="1" x14ac:dyDescent="0.25">
      <c r="A62" s="35">
        <v>57</v>
      </c>
      <c r="B62" s="36"/>
      <c r="C62" s="94"/>
      <c r="D62" s="163"/>
      <c r="E62" s="38"/>
      <c r="F62" s="38"/>
      <c r="G62" s="146"/>
      <c r="H62" s="38"/>
      <c r="I62" s="91"/>
      <c r="J62" s="91"/>
      <c r="K62" s="41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/>
      <c r="AC62" s="42"/>
      <c r="AD62" s="42"/>
      <c r="AE62" s="142"/>
      <c r="AF62" s="121"/>
    </row>
    <row r="63" spans="1:32" s="122" customFormat="1" ht="53.45" customHeight="1" x14ac:dyDescent="0.25">
      <c r="A63" s="111">
        <v>58</v>
      </c>
      <c r="B63" s="112"/>
      <c r="C63" s="113"/>
      <c r="D63" s="160"/>
      <c r="E63" s="114"/>
      <c r="F63" s="114"/>
      <c r="G63" s="147"/>
      <c r="H63" s="114"/>
      <c r="I63" s="124"/>
      <c r="J63" s="124"/>
      <c r="K63" s="115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/>
      <c r="AC63" s="119"/>
      <c r="AD63" s="119"/>
      <c r="AE63" s="144"/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2" t="s">
        <v>721</v>
      </c>
      <c r="B65" s="203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125067.93000000002</v>
      </c>
      <c r="L65" s="51">
        <f>SUM(L6:L64)</f>
        <v>6599.579999999999</v>
      </c>
      <c r="M65" s="51">
        <f t="shared" ref="M65:X65" si="0">SUM(M6:M64)</f>
        <v>62014.400000000001</v>
      </c>
      <c r="N65" s="51">
        <f t="shared" si="0"/>
        <v>22377.18</v>
      </c>
      <c r="O65" s="51">
        <f t="shared" si="0"/>
        <v>10548.990000000002</v>
      </c>
      <c r="P65" s="51">
        <f t="shared" si="0"/>
        <v>11853.1</v>
      </c>
      <c r="Q65" s="51">
        <f t="shared" si="0"/>
        <v>9041.0000000000018</v>
      </c>
      <c r="R65" s="51">
        <f t="shared" si="0"/>
        <v>2633.6800000000003</v>
      </c>
      <c r="S65" s="51">
        <f t="shared" si="0"/>
        <v>0</v>
      </c>
      <c r="T65" s="51">
        <f t="shared" si="0"/>
        <v>0</v>
      </c>
      <c r="U65" s="51">
        <f t="shared" si="0"/>
        <v>0</v>
      </c>
      <c r="V65" s="51">
        <f t="shared" si="0"/>
        <v>0</v>
      </c>
      <c r="W65" s="51">
        <f t="shared" si="0"/>
        <v>0</v>
      </c>
      <c r="X65" s="51">
        <f t="shared" si="0"/>
        <v>0</v>
      </c>
      <c r="Y65" s="51"/>
      <c r="Z65" s="51"/>
      <c r="AA65" s="50"/>
      <c r="AB65" s="51"/>
      <c r="AC65" s="51"/>
      <c r="AD65" s="51"/>
      <c r="AE65" s="217"/>
      <c r="AF65" s="218"/>
    </row>
    <row r="66" spans="1:32" ht="28.15" customHeight="1" x14ac:dyDescent="0.25">
      <c r="J66" s="3"/>
    </row>
  </sheetData>
  <mergeCells count="37"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  <mergeCell ref="Z2:Z5"/>
    <mergeCell ref="AA2:AA5"/>
    <mergeCell ref="AB2:AB5"/>
    <mergeCell ref="AC2:AC5"/>
    <mergeCell ref="AD2:AD5"/>
    <mergeCell ref="AE2:AF5"/>
    <mergeCell ref="AE6:AF6"/>
    <mergeCell ref="AE7:AF7"/>
    <mergeCell ref="AE8:AF8"/>
    <mergeCell ref="AE9:AF9"/>
    <mergeCell ref="AE24:AF24"/>
    <mergeCell ref="AE31:AF31"/>
    <mergeCell ref="A65:B65"/>
    <mergeCell ref="AE65:AF65"/>
    <mergeCell ref="AE10:AF10"/>
    <mergeCell ref="AE23:AF23"/>
    <mergeCell ref="AE12:AF12"/>
    <mergeCell ref="AE15:AF15"/>
    <mergeCell ref="AE17:AF17"/>
    <mergeCell ref="AE19:AF19"/>
    <mergeCell ref="AE20:AF20"/>
    <mergeCell ref="AE22:AF22"/>
  </mergeCells>
  <conditionalFormatting sqref="AE6:AE65">
    <cfRule type="cellIs" dxfId="1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0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Realizacija 2020</vt:lpstr>
      <vt:lpstr>Realizacija 2021-</vt:lpstr>
      <vt:lpstr>2022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2023-08-02T13:52:57Z</dcterms:modified>
</cp:coreProperties>
</file>